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6140" windowHeight="90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25" i="1" l="1"/>
  <c r="C21" i="1"/>
  <c r="F25" i="1"/>
  <c r="E25" i="1"/>
  <c r="D25" i="1"/>
  <c r="H21" i="1"/>
  <c r="G21" i="1"/>
  <c r="F21" i="1"/>
  <c r="E21" i="1"/>
  <c r="D21" i="1"/>
  <c r="H12" i="1"/>
  <c r="F12" i="1"/>
  <c r="E12" i="1"/>
  <c r="D12" i="1"/>
  <c r="I25" i="1"/>
  <c r="I21" i="1"/>
  <c r="I17" i="1"/>
  <c r="I12" i="1"/>
  <c r="I8" i="1"/>
  <c r="F17" i="1"/>
  <c r="E17" i="1"/>
  <c r="D17" i="1"/>
  <c r="C17" i="1"/>
  <c r="C26" i="1" s="1"/>
  <c r="D8" i="1"/>
  <c r="E8" i="1"/>
  <c r="F8" i="1"/>
  <c r="G8" i="1"/>
  <c r="B8" i="1"/>
  <c r="B26" i="1" s="1"/>
  <c r="G26" i="1" l="1"/>
  <c r="H26" i="1"/>
  <c r="I26" i="1"/>
  <c r="F26" i="1"/>
  <c r="D26" i="1"/>
  <c r="E26" i="1"/>
  <c r="Q27" i="1" l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</calcChain>
</file>

<file path=xl/comments1.xml><?xml version="1.0" encoding="utf-8"?>
<comments xmlns="http://schemas.openxmlformats.org/spreadsheetml/2006/main">
  <authors>
    <author>Sameer Merchant</author>
  </authors>
  <commentList>
    <comment ref="Q3" authorId="0">
      <text>
        <r>
          <rPr>
            <b/>
            <sz val="8"/>
            <color indexed="81"/>
            <rFont val="Tahoma"/>
            <charset val="1"/>
          </rPr>
          <t>Sameer Merchant:</t>
        </r>
        <r>
          <rPr>
            <sz val="8"/>
            <color indexed="81"/>
            <rFont val="Tahoma"/>
            <charset val="1"/>
          </rPr>
          <t xml:space="preserve">
X is treated as 1, since X=0 is usually useless</t>
        </r>
      </text>
    </comment>
    <comment ref="R3" authorId="0">
      <text>
        <r>
          <rPr>
            <b/>
            <sz val="8"/>
            <color indexed="81"/>
            <rFont val="Tahoma"/>
            <charset val="1"/>
          </rPr>
          <t>Sameer Merchant:</t>
        </r>
        <r>
          <rPr>
            <sz val="8"/>
            <color indexed="81"/>
            <rFont val="Tahoma"/>
            <charset val="1"/>
          </rPr>
          <t xml:space="preserve">
B = Bomb
+ = Exceptional
/ = Good
~ = Situational/Filler
S = Sideboard
x = Unplayable
. = TBD (based on other evaluations)</t>
        </r>
      </text>
    </comment>
  </commentList>
</comments>
</file>

<file path=xl/sharedStrings.xml><?xml version="1.0" encoding="utf-8"?>
<sst xmlns="http://schemas.openxmlformats.org/spreadsheetml/2006/main" count="407" uniqueCount="128">
  <si>
    <t>#</t>
  </si>
  <si>
    <t>Name</t>
  </si>
  <si>
    <t>Color</t>
  </si>
  <si>
    <t>Rarity</t>
  </si>
  <si>
    <t>White</t>
  </si>
  <si>
    <t>M</t>
  </si>
  <si>
    <t>R</t>
  </si>
  <si>
    <t>U</t>
  </si>
  <si>
    <t>C</t>
  </si>
  <si>
    <t>Brave the Elements</t>
  </si>
  <si>
    <t>Celestial Flare</t>
  </si>
  <si>
    <t>Congregate</t>
  </si>
  <si>
    <t>Devout Invocation</t>
  </si>
  <si>
    <t>Fortify</t>
  </si>
  <si>
    <t>Hive Stirrings</t>
  </si>
  <si>
    <t>Pay No Heed</t>
  </si>
  <si>
    <t>Planar Cleansing</t>
  </si>
  <si>
    <t>Show of Valor</t>
  </si>
  <si>
    <t>Silence</t>
  </si>
  <si>
    <t>Solemn Offering</t>
  </si>
  <si>
    <t>Blue</t>
  </si>
  <si>
    <t>Cancel</t>
  </si>
  <si>
    <t>Disperse</t>
  </si>
  <si>
    <t>Divination</t>
  </si>
  <si>
    <t>Essence Scatter</t>
  </si>
  <si>
    <t>Frost Breath</t>
  </si>
  <si>
    <t>Glimpse the Future</t>
  </si>
  <si>
    <t>Negate</t>
  </si>
  <si>
    <t>Opportunity</t>
  </si>
  <si>
    <t>Quicken</t>
  </si>
  <si>
    <t>Spell Blast</t>
  </si>
  <si>
    <t>Time Ebb</t>
  </si>
  <si>
    <t>Tome Scour</t>
  </si>
  <si>
    <t>Traumatize</t>
  </si>
  <si>
    <t>Black</t>
  </si>
  <si>
    <t>Altar's Reap</t>
  </si>
  <si>
    <t>Corrupt</t>
  </si>
  <si>
    <t>Diabolic Tutor</t>
  </si>
  <si>
    <t>Doom Blade</t>
  </si>
  <si>
    <t>Duress</t>
  </si>
  <si>
    <t>Grim Return</t>
  </si>
  <si>
    <t>Liturgy of Blood</t>
  </si>
  <si>
    <t>Mind Rot</t>
  </si>
  <si>
    <t>Rise of the Dark Realms</t>
  </si>
  <si>
    <t>Shrivel</t>
  </si>
  <si>
    <t>Vile Rebirth</t>
  </si>
  <si>
    <t>Wring Flesh</t>
  </si>
  <si>
    <t>Red</t>
  </si>
  <si>
    <t>Act of Treason</t>
  </si>
  <si>
    <t>Chandra's Outrage</t>
  </si>
  <si>
    <t>Demolish</t>
  </si>
  <si>
    <t>Flames of the Firebrand</t>
  </si>
  <si>
    <t>Lava Axe</t>
  </si>
  <si>
    <t>Molten Birth</t>
  </si>
  <si>
    <t>Seismic Stomp</t>
  </si>
  <si>
    <t>Shock</t>
  </si>
  <si>
    <t>Smelt</t>
  </si>
  <si>
    <t>Thunder Strike</t>
  </si>
  <si>
    <t>Volcanic Geyser</t>
  </si>
  <si>
    <t>Wild Guess</t>
  </si>
  <si>
    <t>Wild Ricochet</t>
  </si>
  <si>
    <t>Green</t>
  </si>
  <si>
    <t>Bramblecrush</t>
  </si>
  <si>
    <t>Enlarge</t>
  </si>
  <si>
    <t>Fog</t>
  </si>
  <si>
    <t>Giant Growth</t>
  </si>
  <si>
    <t>Howl of the Night Pack</t>
  </si>
  <si>
    <t>Hunt the Weak</t>
  </si>
  <si>
    <t>Lay of the Land</t>
  </si>
  <si>
    <t>Naturalize</t>
  </si>
  <si>
    <t>Plummet</t>
  </si>
  <si>
    <t>Ranger's Guile</t>
  </si>
  <si>
    <t>Savage Summoning</t>
  </si>
  <si>
    <t>Windstorm</t>
  </si>
  <si>
    <t>CMC</t>
  </si>
  <si>
    <t>Quality</t>
  </si>
  <si>
    <t>Cost</t>
  </si>
  <si>
    <t>3W</t>
  </si>
  <si>
    <t>1W</t>
  </si>
  <si>
    <t>2W</t>
  </si>
  <si>
    <t>WW</t>
  </si>
  <si>
    <t>W</t>
  </si>
  <si>
    <t>6W</t>
  </si>
  <si>
    <t>3WWW</t>
  </si>
  <si>
    <t>1UU</t>
  </si>
  <si>
    <t>1U</t>
  </si>
  <si>
    <t>2U</t>
  </si>
  <si>
    <t>3UU</t>
  </si>
  <si>
    <t>4UU</t>
  </si>
  <si>
    <t>XU</t>
  </si>
  <si>
    <t>1B</t>
  </si>
  <si>
    <t>B</t>
  </si>
  <si>
    <t>2B</t>
  </si>
  <si>
    <t>5B</t>
  </si>
  <si>
    <t>2BB</t>
  </si>
  <si>
    <t>3BB</t>
  </si>
  <si>
    <t>7BB</t>
  </si>
  <si>
    <t>2R</t>
  </si>
  <si>
    <t>4R</t>
  </si>
  <si>
    <t>3R</t>
  </si>
  <si>
    <t>2RR</t>
  </si>
  <si>
    <t>1RR</t>
  </si>
  <si>
    <t>1R</t>
  </si>
  <si>
    <t>XRR</t>
  </si>
  <si>
    <t>RR</t>
  </si>
  <si>
    <t>2GG</t>
  </si>
  <si>
    <t>3G</t>
  </si>
  <si>
    <t>1G</t>
  </si>
  <si>
    <t>G</t>
  </si>
  <si>
    <t>3GG</t>
  </si>
  <si>
    <t>6G</t>
  </si>
  <si>
    <t>XG</t>
  </si>
  <si>
    <t>+</t>
  </si>
  <si>
    <t>~</t>
  </si>
  <si>
    <t>x</t>
  </si>
  <si>
    <t>/</t>
  </si>
  <si>
    <t>S</t>
  </si>
  <si>
    <t>MTGDissected.com</t>
  </si>
  <si>
    <t>Type</t>
  </si>
  <si>
    <t>Instant</t>
  </si>
  <si>
    <t>Sorcery</t>
  </si>
  <si>
    <t>?</t>
  </si>
  <si>
    <t>Color/Rarity</t>
  </si>
  <si>
    <t>common</t>
  </si>
  <si>
    <t>mythic</t>
  </si>
  <si>
    <t>rare</t>
  </si>
  <si>
    <t>uncommon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</si>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</sst>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indexed="81"/>
      <name val="Tahoma"/>
      <charset val="1"/>
    </font>
    <font>
      <b/>
      <sz val="8"/>
      <color indexed="81"/>
      <name val="Tahoma"/>
      <charset val="1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vertical="center"/>
    </xf>
    <xf numFmtId="0" fontId="1" fillId="0" borderId="0" xfId="1" applyAlignment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/>
    <xf numFmtId="0" fontId="2" fillId="0" borderId="0" xfId="0" applyFont="1" applyAlignment="1"/>
    <xf numFmtId="0" fontId="0" fillId="2" borderId="0" xfId="0" applyFill="1"/>
    <xf numFmtId="0" fontId="0" fillId="0" borderId="11" xfId="0" applyBorder="1" applyAlignment="1">
      <alignment horizontal="left" indent="1"/>
    </xf>
    <xf numFmtId="0" fontId="0" fillId="0" borderId="5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10" xfId="0" applyBorder="1" applyAlignment="1">
      <alignment horizontal="left" indent="1"/>
    </xf>
    <xf numFmtId="0" fontId="5" fillId="0" borderId="12" xfId="0" applyFont="1" applyBorder="1" applyAlignment="1">
      <alignment horizontal="left"/>
    </xf>
    <xf numFmtId="0" fontId="0" fillId="0" borderId="2" xfId="0" applyNumberFormat="1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6" fillId="0" borderId="16" xfId="0" pivotButton="1" applyFont="1" applyBorder="1"/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5" fillId="0" borderId="16" xfId="0" applyFont="1" applyBorder="1" applyAlignment="1">
      <alignment horizontal="left"/>
    </xf>
    <xf numFmtId="164" fontId="5" fillId="0" borderId="7" xfId="0" applyNumberFormat="1" applyFont="1" applyBorder="1" applyAlignment="1">
      <alignment horizontal="center"/>
    </xf>
    <xf numFmtId="164" fontId="5" fillId="0" borderId="8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164" fontId="5" fillId="0" borderId="15" xfId="0" applyNumberFormat="1" applyFont="1" applyBorder="1" applyAlignment="1">
      <alignment horizontal="center"/>
    </xf>
    <xf numFmtId="164" fontId="5" fillId="0" borderId="17" xfId="0" applyNumberFormat="1" applyFont="1" applyBorder="1" applyAlignment="1">
      <alignment horizontal="center"/>
    </xf>
    <xf numFmtId="164" fontId="5" fillId="0" borderId="18" xfId="0" applyNumberFormat="1" applyFont="1" applyBorder="1" applyAlignment="1">
      <alignment horizontal="center"/>
    </xf>
    <xf numFmtId="164" fontId="5" fillId="0" borderId="19" xfId="0" applyNumberFormat="1" applyFont="1" applyBorder="1" applyAlignment="1">
      <alignment horizontal="center"/>
    </xf>
    <xf numFmtId="164" fontId="5" fillId="0" borderId="20" xfId="0" applyNumberFormat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gatherer.wizards.com/Pages/Card/Details.aspx?multiverseid=370818" TargetMode="External"/><Relationship Id="rId18" Type="http://schemas.openxmlformats.org/officeDocument/2006/relationships/hyperlink" Target="http://gatherer.wizards.com/Pages/Card/Details.aspx?multiverseid=370719" TargetMode="External"/><Relationship Id="rId26" Type="http://schemas.openxmlformats.org/officeDocument/2006/relationships/hyperlink" Target="http://gatherer.wizards.com/Pages/Card/Details.aspx?multiverseid=370630" TargetMode="External"/><Relationship Id="rId39" Type="http://schemas.openxmlformats.org/officeDocument/2006/relationships/hyperlink" Target="http://gatherer.wizards.com/Pages/Card/Details.aspx?multiverseid=370621" TargetMode="External"/><Relationship Id="rId21" Type="http://schemas.openxmlformats.org/officeDocument/2006/relationships/hyperlink" Target="http://gatherer.wizards.com/Pages/Card/Details.aspx?multiverseid=370645" TargetMode="External"/><Relationship Id="rId34" Type="http://schemas.openxmlformats.org/officeDocument/2006/relationships/hyperlink" Target="http://gatherer.wizards.com/Pages/Card/Details.aspx?multiverseid=370722" TargetMode="External"/><Relationship Id="rId42" Type="http://schemas.openxmlformats.org/officeDocument/2006/relationships/hyperlink" Target="http://gatherer.wizards.com/Pages/Card/Details.aspx?multiverseid=370604" TargetMode="External"/><Relationship Id="rId47" Type="http://schemas.openxmlformats.org/officeDocument/2006/relationships/hyperlink" Target="http://gatherer.wizards.com/Pages/Card/Details.aspx?multiverseid=370614" TargetMode="External"/><Relationship Id="rId50" Type="http://schemas.openxmlformats.org/officeDocument/2006/relationships/hyperlink" Target="http://gatherer.wizards.com/Pages/Card/Details.aspx?multiverseid=370642" TargetMode="External"/><Relationship Id="rId55" Type="http://schemas.openxmlformats.org/officeDocument/2006/relationships/hyperlink" Target="http://gatherer.wizards.com/Pages/Card/Details.aspx?multiverseid=370743" TargetMode="External"/><Relationship Id="rId63" Type="http://schemas.openxmlformats.org/officeDocument/2006/relationships/vmlDrawing" Target="../drawings/vmlDrawing1.vml"/><Relationship Id="rId7" Type="http://schemas.openxmlformats.org/officeDocument/2006/relationships/hyperlink" Target="http://gatherer.wizards.com/Pages/Card/Details.aspx?multiverseid=370742" TargetMode="External"/><Relationship Id="rId2" Type="http://schemas.openxmlformats.org/officeDocument/2006/relationships/hyperlink" Target="http://gatherer.wizards.com/Pages/Card/Details.aspx?multiverseid=370666" TargetMode="External"/><Relationship Id="rId16" Type="http://schemas.openxmlformats.org/officeDocument/2006/relationships/hyperlink" Target="http://gatherer.wizards.com/Pages/Card/Details.aspx?multiverseid=370678" TargetMode="External"/><Relationship Id="rId29" Type="http://schemas.openxmlformats.org/officeDocument/2006/relationships/hyperlink" Target="http://gatherer.wizards.com/Pages/Card/Details.aspx?multiverseid=370577" TargetMode="External"/><Relationship Id="rId11" Type="http://schemas.openxmlformats.org/officeDocument/2006/relationships/hyperlink" Target="http://gatherer.wizards.com/Pages/Card/Details.aspx?multiverseid=370730" TargetMode="External"/><Relationship Id="rId24" Type="http://schemas.openxmlformats.org/officeDocument/2006/relationships/hyperlink" Target="http://gatherer.wizards.com/Pages/Card/Details.aspx?multiverseid=370663" TargetMode="External"/><Relationship Id="rId32" Type="http://schemas.openxmlformats.org/officeDocument/2006/relationships/hyperlink" Target="http://gatherer.wizards.com/Pages/Card/Details.aspx?multiverseid=370711" TargetMode="External"/><Relationship Id="rId37" Type="http://schemas.openxmlformats.org/officeDocument/2006/relationships/hyperlink" Target="http://gatherer.wizards.com/Pages/Card/Details.aspx?multiverseid=370618" TargetMode="External"/><Relationship Id="rId40" Type="http://schemas.openxmlformats.org/officeDocument/2006/relationships/hyperlink" Target="http://gatherer.wizards.com/Pages/Card/Details.aspx?multiverseid=370824" TargetMode="External"/><Relationship Id="rId45" Type="http://schemas.openxmlformats.org/officeDocument/2006/relationships/hyperlink" Target="http://gatherer.wizards.com/Pages/Card/Details.aspx?multiverseid=370784" TargetMode="External"/><Relationship Id="rId53" Type="http://schemas.openxmlformats.org/officeDocument/2006/relationships/hyperlink" Target="http://gatherer.wizards.com/Pages/Card/Details.aspx?multiverseid=370788" TargetMode="External"/><Relationship Id="rId58" Type="http://schemas.openxmlformats.org/officeDocument/2006/relationships/hyperlink" Target="http://gatherer.wizards.com/Pages/Card/Details.aspx?multiverseid=370601" TargetMode="External"/><Relationship Id="rId5" Type="http://schemas.openxmlformats.org/officeDocument/2006/relationships/hyperlink" Target="http://gatherer.wizards.com/Pages/Card/Details.aspx?multiverseid=370712" TargetMode="External"/><Relationship Id="rId61" Type="http://schemas.openxmlformats.org/officeDocument/2006/relationships/hyperlink" Target="http://gatherer.wizards.com/Pages/Card/Details.aspx?multiverseid=370628" TargetMode="External"/><Relationship Id="rId19" Type="http://schemas.openxmlformats.org/officeDocument/2006/relationships/hyperlink" Target="http://gatherer.wizards.com/Pages/Card/Details.aspx?multiverseid=370751" TargetMode="External"/><Relationship Id="rId14" Type="http://schemas.openxmlformats.org/officeDocument/2006/relationships/hyperlink" Target="http://gatherer.wizards.com/Pages/Card/Details.aspx?multiverseid=370616" TargetMode="External"/><Relationship Id="rId22" Type="http://schemas.openxmlformats.org/officeDocument/2006/relationships/hyperlink" Target="http://gatherer.wizards.com/Pages/Card/Details.aspx?multiverseid=370641" TargetMode="External"/><Relationship Id="rId27" Type="http://schemas.openxmlformats.org/officeDocument/2006/relationships/hyperlink" Target="http://gatherer.wizards.com/Pages/Card/Details.aspx?multiverseid=370732" TargetMode="External"/><Relationship Id="rId30" Type="http://schemas.openxmlformats.org/officeDocument/2006/relationships/hyperlink" Target="http://gatherer.wizards.com/Pages/Card/Details.aspx?multiverseid=370776" TargetMode="External"/><Relationship Id="rId35" Type="http://schemas.openxmlformats.org/officeDocument/2006/relationships/hyperlink" Target="http://gatherer.wizards.com/Pages/Card/Details.aspx?multiverseid=370799" TargetMode="External"/><Relationship Id="rId43" Type="http://schemas.openxmlformats.org/officeDocument/2006/relationships/hyperlink" Target="http://gatherer.wizards.com/Pages/Card/Details.aspx?multiverseid=370713" TargetMode="External"/><Relationship Id="rId48" Type="http://schemas.openxmlformats.org/officeDocument/2006/relationships/hyperlink" Target="http://gatherer.wizards.com/Pages/Card/Details.aspx?multiverseid=370791" TargetMode="External"/><Relationship Id="rId56" Type="http://schemas.openxmlformats.org/officeDocument/2006/relationships/hyperlink" Target="http://gatherer.wizards.com/Pages/Card/Details.aspx?multiverseid=370767" TargetMode="External"/><Relationship Id="rId64" Type="http://schemas.openxmlformats.org/officeDocument/2006/relationships/comments" Target="../comments1.xml"/><Relationship Id="rId8" Type="http://schemas.openxmlformats.org/officeDocument/2006/relationships/hyperlink" Target="http://gatherer.wizards.com/Pages/Card/Details.aspx?multiverseid=370808" TargetMode="External"/><Relationship Id="rId51" Type="http://schemas.openxmlformats.org/officeDocument/2006/relationships/hyperlink" Target="http://gatherer.wizards.com/Pages/Card/Details.aspx?multiverseid=370797" TargetMode="External"/><Relationship Id="rId3" Type="http://schemas.openxmlformats.org/officeDocument/2006/relationships/hyperlink" Target="http://gatherer.wizards.com/Pages/Card/Details.aspx?multiverseid=370804" TargetMode="External"/><Relationship Id="rId12" Type="http://schemas.openxmlformats.org/officeDocument/2006/relationships/hyperlink" Target="http://gatherer.wizards.com/Pages/Card/Details.aspx?multiverseid=370755" TargetMode="External"/><Relationship Id="rId17" Type="http://schemas.openxmlformats.org/officeDocument/2006/relationships/hyperlink" Target="http://gatherer.wizards.com/Pages/Card/Details.aspx?multiverseid=370774" TargetMode="External"/><Relationship Id="rId25" Type="http://schemas.openxmlformats.org/officeDocument/2006/relationships/hyperlink" Target="http://gatherer.wizards.com/Pages/Card/Details.aspx?multiverseid=370677" TargetMode="External"/><Relationship Id="rId33" Type="http://schemas.openxmlformats.org/officeDocument/2006/relationships/hyperlink" Target="http://gatherer.wizards.com/Pages/Card/Details.aspx?multiverseid=370636" TargetMode="External"/><Relationship Id="rId38" Type="http://schemas.openxmlformats.org/officeDocument/2006/relationships/hyperlink" Target="http://gatherer.wizards.com/Pages/Card/Details.aspx?multiverseid=370659" TargetMode="External"/><Relationship Id="rId46" Type="http://schemas.openxmlformats.org/officeDocument/2006/relationships/hyperlink" Target="http://gatherer.wizards.com/Pages/Card/Details.aspx?multiverseid=370607" TargetMode="External"/><Relationship Id="rId59" Type="http://schemas.openxmlformats.org/officeDocument/2006/relationships/hyperlink" Target="http://gatherer.wizards.com/Pages/Card/Details.aspx?multiverseid=370803" TargetMode="External"/><Relationship Id="rId20" Type="http://schemas.openxmlformats.org/officeDocument/2006/relationships/hyperlink" Target="http://gatherer.wizards.com/Pages/Card/Details.aspx?multiverseid=370644" TargetMode="External"/><Relationship Id="rId41" Type="http://schemas.openxmlformats.org/officeDocument/2006/relationships/hyperlink" Target="http://gatherer.wizards.com/Pages/Card/Details.aspx?multiverseid=370595" TargetMode="External"/><Relationship Id="rId54" Type="http://schemas.openxmlformats.org/officeDocument/2006/relationships/hyperlink" Target="http://gatherer.wizards.com/Pages/Card/Details.aspx?multiverseid=370718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://gatherer.wizards.com/Pages/Card/Details.aspx?multiverseid=370816" TargetMode="External"/><Relationship Id="rId6" Type="http://schemas.openxmlformats.org/officeDocument/2006/relationships/hyperlink" Target="http://gatherer.wizards.com/Pages/Card/Details.aspx?multiverseid=370817" TargetMode="External"/><Relationship Id="rId15" Type="http://schemas.openxmlformats.org/officeDocument/2006/relationships/hyperlink" Target="http://gatherer.wizards.com/Pages/Card/Details.aspx?multiverseid=370694" TargetMode="External"/><Relationship Id="rId23" Type="http://schemas.openxmlformats.org/officeDocument/2006/relationships/hyperlink" Target="http://gatherer.wizards.com/Pages/Card/Details.aspx?multiverseid=370706" TargetMode="External"/><Relationship Id="rId28" Type="http://schemas.openxmlformats.org/officeDocument/2006/relationships/hyperlink" Target="http://gatherer.wizards.com/Pages/Card/Details.aspx?multiverseid=370609" TargetMode="External"/><Relationship Id="rId36" Type="http://schemas.openxmlformats.org/officeDocument/2006/relationships/hyperlink" Target="http://gatherer.wizards.com/Pages/Card/Details.aspx?multiverseid=370759" TargetMode="External"/><Relationship Id="rId49" Type="http://schemas.openxmlformats.org/officeDocument/2006/relationships/hyperlink" Target="http://gatherer.wizards.com/Pages/Card/Details.aspx?multiverseid=370790" TargetMode="External"/><Relationship Id="rId57" Type="http://schemas.openxmlformats.org/officeDocument/2006/relationships/hyperlink" Target="http://gatherer.wizards.com/Pages/Card/Details.aspx?multiverseid=370802" TargetMode="External"/><Relationship Id="rId10" Type="http://schemas.openxmlformats.org/officeDocument/2006/relationships/hyperlink" Target="http://gatherer.wizards.com/Pages/Card/Details.aspx?multiverseid=370578" TargetMode="External"/><Relationship Id="rId31" Type="http://schemas.openxmlformats.org/officeDocument/2006/relationships/hyperlink" Target="http://gatherer.wizards.com/Pages/Card/Details.aspx?multiverseid=370652" TargetMode="External"/><Relationship Id="rId44" Type="http://schemas.openxmlformats.org/officeDocument/2006/relationships/hyperlink" Target="http://gatherer.wizards.com/Pages/Card/Details.aspx?multiverseid=370654" TargetMode="External"/><Relationship Id="rId52" Type="http://schemas.openxmlformats.org/officeDocument/2006/relationships/hyperlink" Target="http://gatherer.wizards.com/Pages/Card/Details.aspx?multiverseid=370633" TargetMode="External"/><Relationship Id="rId60" Type="http://schemas.openxmlformats.org/officeDocument/2006/relationships/hyperlink" Target="http://gatherer.wizards.com/Pages/Card/Details.aspx?multiverseid=370710" TargetMode="External"/><Relationship Id="rId4" Type="http://schemas.openxmlformats.org/officeDocument/2006/relationships/hyperlink" Target="http://gatherer.wizards.com/Pages/Card/Details.aspx?multiverseid=370726" TargetMode="External"/><Relationship Id="rId9" Type="http://schemas.openxmlformats.org/officeDocument/2006/relationships/hyperlink" Target="http://gatherer.wizards.com/Pages/Card/Details.aspx?multiverseid=37077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87"/>
  <sheetViews>
    <sheetView tabSelected="1" zoomScale="80" zoomScaleNormal="80" workbookViewId="0">
      <pane xSplit="1" ySplit="3" topLeftCell="B4" activePane="bottomRight" state="frozen"/>
      <selection pane="topRight" activeCell="C1" sqref="C1"/>
      <selection pane="bottomLeft" activeCell="A2" sqref="A2"/>
      <selection pane="bottomRight" activeCell="B8" sqref="B8"/>
    </sheetView>
  </sheetViews>
  <sheetFormatPr defaultRowHeight="15" outlineLevelRow="1" x14ac:dyDescent="0.25"/>
  <cols>
    <col min="1" max="1" width="13.140625" customWidth="1"/>
    <col min="2" max="8" width="6" customWidth="1"/>
    <col min="9" max="9" width="7" customWidth="1"/>
    <col min="11" max="11" width="4.42578125" bestFit="1" customWidth="1"/>
    <col min="12" max="12" width="25.140625" customWidth="1"/>
    <col min="13" max="13" width="7.140625" bestFit="1" customWidth="1"/>
    <col min="14" max="14" width="6.7109375" bestFit="1" customWidth="1"/>
    <col min="15" max="16" width="8.140625" bestFit="1" customWidth="1"/>
    <col min="17" max="17" width="5.140625" customWidth="1"/>
    <col min="18" max="18" width="8.140625" customWidth="1"/>
  </cols>
  <sheetData>
    <row r="1" spans="1:18" x14ac:dyDescent="0.25">
      <c r="A1" s="4" t="s">
        <v>117</v>
      </c>
    </row>
    <row r="2" spans="1:18" ht="15.75" thickBot="1" x14ac:dyDescent="0.3"/>
    <row r="3" spans="1:18" ht="15.75" thickBot="1" x14ac:dyDescent="0.3">
      <c r="A3" s="18" t="s">
        <v>122</v>
      </c>
      <c r="B3" s="19" t="s">
        <v>91</v>
      </c>
      <c r="C3" s="20" t="s">
        <v>112</v>
      </c>
      <c r="D3" s="20" t="s">
        <v>115</v>
      </c>
      <c r="E3" s="20" t="s">
        <v>113</v>
      </c>
      <c r="F3" s="20" t="s">
        <v>116</v>
      </c>
      <c r="G3" s="20" t="s">
        <v>114</v>
      </c>
      <c r="H3" s="21" t="s">
        <v>121</v>
      </c>
      <c r="I3" s="22" t="s">
        <v>127</v>
      </c>
      <c r="K3" s="5" t="s">
        <v>0</v>
      </c>
      <c r="L3" s="5" t="s">
        <v>1</v>
      </c>
      <c r="M3" s="5" t="s">
        <v>2</v>
      </c>
      <c r="N3" s="5" t="s">
        <v>3</v>
      </c>
      <c r="O3" s="5" t="s">
        <v>118</v>
      </c>
      <c r="P3" s="5" t="s">
        <v>76</v>
      </c>
      <c r="Q3" s="5" t="s">
        <v>74</v>
      </c>
      <c r="R3" s="5" t="s">
        <v>75</v>
      </c>
    </row>
    <row r="4" spans="1:18" hidden="1" outlineLevel="1" x14ac:dyDescent="0.25">
      <c r="A4" s="12" t="s">
        <v>123</v>
      </c>
      <c r="B4" s="14"/>
      <c r="C4" s="11"/>
      <c r="D4" s="11">
        <v>3</v>
      </c>
      <c r="E4" s="11">
        <v>1</v>
      </c>
      <c r="F4" s="11">
        <v>2</v>
      </c>
      <c r="G4" s="11"/>
      <c r="H4" s="15"/>
      <c r="I4" s="16">
        <v>6</v>
      </c>
    </row>
    <row r="5" spans="1:18" hidden="1" outlineLevel="1" x14ac:dyDescent="0.25">
      <c r="A5" s="7" t="s">
        <v>126</v>
      </c>
      <c r="B5" s="8"/>
      <c r="C5" s="9"/>
      <c r="D5" s="9"/>
      <c r="E5" s="9">
        <v>2</v>
      </c>
      <c r="F5" s="9"/>
      <c r="G5" s="9"/>
      <c r="H5" s="10"/>
      <c r="I5" s="17">
        <v>2</v>
      </c>
    </row>
    <row r="6" spans="1:18" hidden="1" outlineLevel="1" x14ac:dyDescent="0.25">
      <c r="A6" s="7" t="s">
        <v>125</v>
      </c>
      <c r="B6" s="8">
        <v>1</v>
      </c>
      <c r="C6" s="9"/>
      <c r="D6" s="9"/>
      <c r="E6" s="9"/>
      <c r="F6" s="9"/>
      <c r="G6" s="9">
        <v>1</v>
      </c>
      <c r="H6" s="10"/>
      <c r="I6" s="17">
        <v>2</v>
      </c>
    </row>
    <row r="7" spans="1:18" hidden="1" outlineLevel="1" x14ac:dyDescent="0.25">
      <c r="A7" s="7" t="s">
        <v>124</v>
      </c>
      <c r="B7" s="8">
        <v>1</v>
      </c>
      <c r="C7" s="9"/>
      <c r="D7" s="9"/>
      <c r="E7" s="9"/>
      <c r="F7" s="9"/>
      <c r="G7" s="9"/>
      <c r="H7" s="10"/>
      <c r="I7" s="17">
        <v>1</v>
      </c>
    </row>
    <row r="8" spans="1:18" ht="15.75" collapsed="1" thickBot="1" x14ac:dyDescent="0.3">
      <c r="A8" s="13" t="s">
        <v>4</v>
      </c>
      <c r="B8" s="24">
        <f>3*((10*B4/101)+(3*B5/60)+(0.875*B6/53)+(0.125*B7/15))</f>
        <v>7.4528301886792464E-2</v>
      </c>
      <c r="C8" s="25"/>
      <c r="D8" s="25">
        <f t="shared" ref="D8:I8" si="0">3*((10*D4/101)+(3*D5/60)+(0.875*D6/53)+(0.125*D7/15))</f>
        <v>0.89108910891089099</v>
      </c>
      <c r="E8" s="25">
        <f t="shared" si="0"/>
        <v>0.59702970297029712</v>
      </c>
      <c r="F8" s="25">
        <f t="shared" si="0"/>
        <v>0.59405940594059414</v>
      </c>
      <c r="G8" s="25">
        <f t="shared" si="0"/>
        <v>4.9528301886792456E-2</v>
      </c>
      <c r="H8" s="26"/>
      <c r="I8" s="27">
        <f t="shared" si="0"/>
        <v>2.2062348215953671</v>
      </c>
    </row>
    <row r="9" spans="1:18" hidden="1" outlineLevel="1" x14ac:dyDescent="0.25">
      <c r="A9" s="12" t="s">
        <v>123</v>
      </c>
      <c r="B9" s="14"/>
      <c r="C9" s="11"/>
      <c r="D9" s="11">
        <v>3</v>
      </c>
      <c r="E9" s="11">
        <v>1</v>
      </c>
      <c r="F9" s="11">
        <v>3</v>
      </c>
      <c r="G9" s="11"/>
      <c r="H9" s="15">
        <v>1</v>
      </c>
      <c r="I9" s="16">
        <v>8</v>
      </c>
    </row>
    <row r="10" spans="1:18" hidden="1" outlineLevel="1" x14ac:dyDescent="0.25">
      <c r="A10" s="7" t="s">
        <v>126</v>
      </c>
      <c r="B10" s="8"/>
      <c r="C10" s="9"/>
      <c r="D10" s="9">
        <v>1</v>
      </c>
      <c r="E10" s="9">
        <v>1</v>
      </c>
      <c r="F10" s="9">
        <v>1</v>
      </c>
      <c r="G10" s="9"/>
      <c r="H10" s="10"/>
      <c r="I10" s="17">
        <v>3</v>
      </c>
    </row>
    <row r="11" spans="1:18" hidden="1" outlineLevel="1" x14ac:dyDescent="0.25">
      <c r="A11" s="7" t="s">
        <v>125</v>
      </c>
      <c r="B11" s="8"/>
      <c r="C11" s="9"/>
      <c r="D11" s="9">
        <v>2</v>
      </c>
      <c r="E11" s="9"/>
      <c r="F11" s="9"/>
      <c r="G11" s="9"/>
      <c r="H11" s="10"/>
      <c r="I11" s="17">
        <v>2</v>
      </c>
    </row>
    <row r="12" spans="1:18" ht="15.75" collapsed="1" thickBot="1" x14ac:dyDescent="0.3">
      <c r="A12" s="13" t="s">
        <v>20</v>
      </c>
      <c r="B12" s="24"/>
      <c r="C12" s="25"/>
      <c r="D12" s="25">
        <f>3*((10*D9/101)+(3*D10/60)+(0.875*D11/53))</f>
        <v>1.1401457126844758</v>
      </c>
      <c r="E12" s="25">
        <f t="shared" ref="E12:H12" si="1">3*((10*E9/101)+(3*E10/60)+(0.875*E11/53))</f>
        <v>0.44702970297029709</v>
      </c>
      <c r="F12" s="25">
        <f t="shared" si="1"/>
        <v>1.0410891089108909</v>
      </c>
      <c r="G12" s="25"/>
      <c r="H12" s="26">
        <f t="shared" si="1"/>
        <v>0.29702970297029707</v>
      </c>
      <c r="I12" s="27">
        <f t="shared" ref="I12" si="2">3*((10*I98/101)+(3*I10/60)+(0.875*I11/53))</f>
        <v>0.54905660377358489</v>
      </c>
    </row>
    <row r="13" spans="1:18" hidden="1" outlineLevel="1" x14ac:dyDescent="0.25">
      <c r="A13" s="12" t="s">
        <v>123</v>
      </c>
      <c r="B13" s="14"/>
      <c r="C13" s="11">
        <v>1</v>
      </c>
      <c r="D13" s="11">
        <v>1</v>
      </c>
      <c r="E13" s="11">
        <v>3</v>
      </c>
      <c r="F13" s="11">
        <v>2</v>
      </c>
      <c r="G13" s="11"/>
      <c r="H13" s="15"/>
      <c r="I13" s="16">
        <v>7</v>
      </c>
    </row>
    <row r="14" spans="1:18" hidden="1" outlineLevel="1" x14ac:dyDescent="0.25">
      <c r="A14" s="7" t="s">
        <v>126</v>
      </c>
      <c r="B14" s="8"/>
      <c r="C14" s="9">
        <v>1</v>
      </c>
      <c r="D14" s="9">
        <v>2</v>
      </c>
      <c r="E14" s="9"/>
      <c r="F14" s="9"/>
      <c r="G14" s="9"/>
      <c r="H14" s="10"/>
      <c r="I14" s="17">
        <v>3</v>
      </c>
    </row>
    <row r="15" spans="1:18" hidden="1" outlineLevel="1" x14ac:dyDescent="0.25">
      <c r="A15" s="7" t="s">
        <v>125</v>
      </c>
      <c r="B15" s="8"/>
      <c r="C15" s="9"/>
      <c r="D15" s="9"/>
      <c r="E15" s="9">
        <v>1</v>
      </c>
      <c r="F15" s="9"/>
      <c r="G15" s="9"/>
      <c r="H15" s="10"/>
      <c r="I15" s="17">
        <v>1</v>
      </c>
    </row>
    <row r="16" spans="1:18" hidden="1" outlineLevel="1" x14ac:dyDescent="0.25">
      <c r="A16" s="7" t="s">
        <v>124</v>
      </c>
      <c r="B16" s="8"/>
      <c r="C16" s="9"/>
      <c r="D16" s="9"/>
      <c r="E16" s="9">
        <v>1</v>
      </c>
      <c r="F16" s="9"/>
      <c r="G16" s="9"/>
      <c r="H16" s="10"/>
      <c r="I16" s="17">
        <v>1</v>
      </c>
    </row>
    <row r="17" spans="1:18" ht="15.75" collapsed="1" thickBot="1" x14ac:dyDescent="0.3">
      <c r="A17" s="13" t="s">
        <v>34</v>
      </c>
      <c r="B17" s="24"/>
      <c r="C17" s="25">
        <f t="shared" ref="C17" si="3">3*((10*C13/101)+(3*C14/60)+(0.875*C15/53)+(0.125*C16/15))</f>
        <v>0.44702970297029709</v>
      </c>
      <c r="D17" s="25">
        <f t="shared" ref="D17" si="4">3*((10*D13/101)+(3*D14/60)+(0.875*D15/53)+(0.125*D16/15))</f>
        <v>0.59702970297029712</v>
      </c>
      <c r="E17" s="25">
        <f t="shared" ref="E17" si="5">3*((10*E13/101)+(3*E14/60)+(0.875*E15/53)+(0.125*E16/15))</f>
        <v>0.9656174107976836</v>
      </c>
      <c r="F17" s="25">
        <f t="shared" ref="F17" si="6">3*((10*F13/101)+(3*F14/60)+(0.875*F15/53)+(0.125*F16/15))</f>
        <v>0.59405940594059414</v>
      </c>
      <c r="G17" s="25"/>
      <c r="H17" s="26"/>
      <c r="I17" s="27">
        <f t="shared" ref="I17" si="7">3*((10*I13/101)+(3*I14/60)+(0.875*I15/53)+(0.125*I16/15))</f>
        <v>2.6037362226788714</v>
      </c>
    </row>
    <row r="18" spans="1:18" hidden="1" outlineLevel="1" x14ac:dyDescent="0.25">
      <c r="A18" s="12" t="s">
        <v>123</v>
      </c>
      <c r="B18" s="14"/>
      <c r="C18" s="11">
        <v>1</v>
      </c>
      <c r="D18" s="11">
        <v>2</v>
      </c>
      <c r="E18" s="11">
        <v>2</v>
      </c>
      <c r="F18" s="11">
        <v>2</v>
      </c>
      <c r="G18" s="11">
        <v>1</v>
      </c>
      <c r="H18" s="15">
        <v>1</v>
      </c>
      <c r="I18" s="16">
        <v>9</v>
      </c>
    </row>
    <row r="19" spans="1:18" hidden="1" outlineLevel="1" x14ac:dyDescent="0.25">
      <c r="A19" s="7" t="s">
        <v>126</v>
      </c>
      <c r="B19" s="8"/>
      <c r="C19" s="9">
        <v>2</v>
      </c>
      <c r="D19" s="9">
        <v>1</v>
      </c>
      <c r="E19" s="9"/>
      <c r="F19" s="9"/>
      <c r="G19" s="9"/>
      <c r="H19" s="10"/>
      <c r="I19" s="17">
        <v>3</v>
      </c>
    </row>
    <row r="20" spans="1:18" hidden="1" outlineLevel="1" x14ac:dyDescent="0.25">
      <c r="A20" s="7" t="s">
        <v>125</v>
      </c>
      <c r="B20" s="8"/>
      <c r="C20" s="9"/>
      <c r="D20" s="9">
        <v>1</v>
      </c>
      <c r="E20" s="9"/>
      <c r="F20" s="9"/>
      <c r="G20" s="9"/>
      <c r="H20" s="10"/>
      <c r="I20" s="17">
        <v>1</v>
      </c>
    </row>
    <row r="21" spans="1:18" ht="15.75" collapsed="1" thickBot="1" x14ac:dyDescent="0.3">
      <c r="A21" s="13" t="s">
        <v>47</v>
      </c>
      <c r="B21" s="24"/>
      <c r="C21" s="25">
        <f>3*((10*C18/101)+(3*C19/60)+(0.875*C20/53))</f>
        <v>0.59702970297029712</v>
      </c>
      <c r="D21" s="25">
        <f>3*((10*D18/101)+(3*D19/60)+(0.875*D20/53))</f>
        <v>0.79358770782738652</v>
      </c>
      <c r="E21" s="25">
        <f t="shared" ref="E21" si="8">3*((10*E18/101)+(3*E19/60)+(0.875*E20/53))</f>
        <v>0.59405940594059414</v>
      </c>
      <c r="F21" s="25">
        <f t="shared" ref="F21" si="9">3*((10*F18/101)+(3*F19/60)+(0.875*F20/53))</f>
        <v>0.59405940594059414</v>
      </c>
      <c r="G21" s="25">
        <f t="shared" ref="G21" si="10">3*((10*G18/101)+(3*G19/60)+(0.875*G20/53))</f>
        <v>0.29702970297029707</v>
      </c>
      <c r="H21" s="26">
        <f t="shared" ref="H21" si="11">3*((10*H18/101)+(3*H19/60)+(0.875*H20/53))</f>
        <v>0.29702970297029707</v>
      </c>
      <c r="I21" s="27">
        <f t="shared" ref="I21" si="12">3*((10*I107/101)+(3*I19/60)+(0.875*I20/53))</f>
        <v>0.49952830188679243</v>
      </c>
    </row>
    <row r="22" spans="1:18" hidden="1" outlineLevel="1" x14ac:dyDescent="0.25">
      <c r="A22" s="12" t="s">
        <v>123</v>
      </c>
      <c r="B22" s="14"/>
      <c r="C22" s="11"/>
      <c r="D22" s="11">
        <v>3</v>
      </c>
      <c r="E22" s="11">
        <v>1</v>
      </c>
      <c r="F22" s="11">
        <v>3</v>
      </c>
      <c r="G22" s="11"/>
      <c r="H22" s="15"/>
      <c r="I22" s="16">
        <v>7</v>
      </c>
    </row>
    <row r="23" spans="1:18" hidden="1" outlineLevel="1" x14ac:dyDescent="0.25">
      <c r="A23" s="7" t="s">
        <v>126</v>
      </c>
      <c r="B23" s="8"/>
      <c r="C23" s="9">
        <v>2</v>
      </c>
      <c r="D23" s="9"/>
      <c r="E23" s="9"/>
      <c r="F23" s="9">
        <v>2</v>
      </c>
      <c r="G23" s="9"/>
      <c r="H23" s="10"/>
      <c r="I23" s="17">
        <v>4</v>
      </c>
    </row>
    <row r="24" spans="1:18" hidden="1" outlineLevel="1" x14ac:dyDescent="0.25">
      <c r="A24" s="7" t="s">
        <v>125</v>
      </c>
      <c r="B24" s="8"/>
      <c r="C24" s="9"/>
      <c r="D24" s="9">
        <v>1</v>
      </c>
      <c r="E24" s="9"/>
      <c r="F24" s="9"/>
      <c r="G24" s="9"/>
      <c r="H24" s="10"/>
      <c r="I24" s="17">
        <v>1</v>
      </c>
    </row>
    <row r="25" spans="1:18" ht="15.75" collapsed="1" thickBot="1" x14ac:dyDescent="0.3">
      <c r="A25" s="13" t="s">
        <v>61</v>
      </c>
      <c r="B25" s="24"/>
      <c r="C25" s="25">
        <f>3*((10*C22/101)+(3*C23/60)+(0.875*C24/53))</f>
        <v>0.30000000000000004</v>
      </c>
      <c r="D25" s="25">
        <f>3*((10*D22/101)+(3*D23/60)+(0.875*D24/53))</f>
        <v>0.94061741079768357</v>
      </c>
      <c r="E25" s="25">
        <f t="shared" ref="E25" si="13">3*((10*E22/101)+(3*E23/60)+(0.875*E24/53))</f>
        <v>0.29702970297029707</v>
      </c>
      <c r="F25" s="25">
        <f t="shared" ref="F25" si="14">3*((10*F22/101)+(3*F23/60)+(0.875*F24/53))</f>
        <v>1.1910891089108913</v>
      </c>
      <c r="G25" s="25"/>
      <c r="H25" s="26"/>
      <c r="I25" s="27">
        <f t="shared" ref="I25" si="15">3*((10*I111/101)+(3*I23/60)+(0.875*I24/53))</f>
        <v>0.64952830188679245</v>
      </c>
    </row>
    <row r="26" spans="1:18" ht="15.75" thickBot="1" x14ac:dyDescent="0.3">
      <c r="A26" s="23" t="s">
        <v>127</v>
      </c>
      <c r="B26" s="28">
        <f>B8+B12+B17+B21+B25</f>
        <v>7.4528301886792464E-2</v>
      </c>
      <c r="C26" s="29">
        <f t="shared" ref="C26:I26" si="16">C8+C12+C17+C21+C25</f>
        <v>1.3440594059405944</v>
      </c>
      <c r="D26" s="29">
        <f t="shared" si="16"/>
        <v>4.3624696431907344</v>
      </c>
      <c r="E26" s="29">
        <f t="shared" si="16"/>
        <v>2.9007659256491687</v>
      </c>
      <c r="F26" s="29">
        <f t="shared" si="16"/>
        <v>4.014356435643565</v>
      </c>
      <c r="G26" s="29">
        <f t="shared" si="16"/>
        <v>0.34655800485708954</v>
      </c>
      <c r="H26" s="30">
        <f t="shared" si="16"/>
        <v>0.59405940594059414</v>
      </c>
      <c r="I26" s="31">
        <f t="shared" si="16"/>
        <v>6.5080842518214084</v>
      </c>
    </row>
    <row r="27" spans="1:18" x14ac:dyDescent="0.25">
      <c r="K27" s="1">
        <v>10</v>
      </c>
      <c r="L27" s="2" t="s">
        <v>9</v>
      </c>
      <c r="M27" s="1" t="s">
        <v>4</v>
      </c>
      <c r="N27" s="1" t="s">
        <v>7</v>
      </c>
      <c r="O27" s="1" t="s">
        <v>119</v>
      </c>
      <c r="P27" s="3" t="s">
        <v>81</v>
      </c>
      <c r="Q27">
        <f>IF(ISNUMBER(VALUE(LEFT(P27,1))),IF(ISNUMBER(VALUE(MID(P27,2,1))),LEFT(P27,2)+LEN(P27)-2,LEFT(P27,1)+LEN(P27)-1),LEN(P27))</f>
        <v>1</v>
      </c>
      <c r="R27" t="s">
        <v>113</v>
      </c>
    </row>
    <row r="28" spans="1:18" x14ac:dyDescent="0.25">
      <c r="K28" s="1">
        <v>12</v>
      </c>
      <c r="L28" s="2" t="s">
        <v>10</v>
      </c>
      <c r="M28" s="1" t="s">
        <v>4</v>
      </c>
      <c r="N28" s="1" t="s">
        <v>8</v>
      </c>
      <c r="O28" s="1" t="s">
        <v>119</v>
      </c>
      <c r="P28" s="3" t="s">
        <v>80</v>
      </c>
      <c r="Q28">
        <f>IF(ISNUMBER(VALUE(LEFT(P28,1))),IF(ISNUMBER(VALUE(MID(P28,2,1))),LEFT(P28,2)+LEN(P28)-2,LEFT(P28,1)+LEN(P28)-1),LEN(P28))</f>
        <v>2</v>
      </c>
      <c r="R28" t="s">
        <v>115</v>
      </c>
    </row>
    <row r="29" spans="1:18" x14ac:dyDescent="0.25">
      <c r="K29" s="1">
        <v>14</v>
      </c>
      <c r="L29" s="2" t="s">
        <v>11</v>
      </c>
      <c r="M29" s="1" t="s">
        <v>4</v>
      </c>
      <c r="N29" s="1" t="s">
        <v>7</v>
      </c>
      <c r="O29" s="1" t="s">
        <v>119</v>
      </c>
      <c r="P29" s="3" t="s">
        <v>77</v>
      </c>
      <c r="Q29">
        <f>IF(ISNUMBER(VALUE(LEFT(P29,1))),IF(ISNUMBER(VALUE(MID(P29,2,1))),LEFT(P29,2)+LEN(P29)-2,LEFT(P29,1)+LEN(P29)-1),LEN(P29))</f>
        <v>4</v>
      </c>
      <c r="R29" s="6" t="s">
        <v>113</v>
      </c>
    </row>
    <row r="30" spans="1:18" x14ac:dyDescent="0.25">
      <c r="K30" s="1">
        <v>16</v>
      </c>
      <c r="L30" s="2" t="s">
        <v>12</v>
      </c>
      <c r="M30" s="1" t="s">
        <v>4</v>
      </c>
      <c r="N30" s="1" t="s">
        <v>5</v>
      </c>
      <c r="O30" s="1" t="s">
        <v>120</v>
      </c>
      <c r="P30" s="3" t="s">
        <v>82</v>
      </c>
      <c r="Q30">
        <f>IF(ISNUMBER(VALUE(LEFT(P30,1))),IF(ISNUMBER(VALUE(MID(P30,2,1))),LEFT(P30,2)+LEN(P30)-2,LEFT(P30,1)+LEN(P30)-1),LEN(P30))</f>
        <v>7</v>
      </c>
      <c r="R30" t="s">
        <v>91</v>
      </c>
    </row>
    <row r="31" spans="1:18" x14ac:dyDescent="0.25">
      <c r="K31" s="1">
        <v>19</v>
      </c>
      <c r="L31" s="2" t="s">
        <v>13</v>
      </c>
      <c r="M31" s="1" t="s">
        <v>4</v>
      </c>
      <c r="N31" s="1" t="s">
        <v>8</v>
      </c>
      <c r="O31" s="1" t="s">
        <v>119</v>
      </c>
      <c r="P31" s="3" t="s">
        <v>79</v>
      </c>
      <c r="Q31">
        <f>IF(ISNUMBER(VALUE(LEFT(P31,1))),IF(ISNUMBER(VALUE(MID(P31,2,1))),LEFT(P31,2)+LEN(P31)-2,LEFT(P31,1)+LEN(P31)-1),LEN(P31))</f>
        <v>3</v>
      </c>
      <c r="R31" t="s">
        <v>115</v>
      </c>
    </row>
    <row r="32" spans="1:18" x14ac:dyDescent="0.25">
      <c r="K32" s="1">
        <v>21</v>
      </c>
      <c r="L32" s="2" t="s">
        <v>14</v>
      </c>
      <c r="M32" s="1" t="s">
        <v>4</v>
      </c>
      <c r="N32" s="1" t="s">
        <v>8</v>
      </c>
      <c r="O32" s="1" t="s">
        <v>120</v>
      </c>
      <c r="P32" s="3" t="s">
        <v>79</v>
      </c>
      <c r="Q32">
        <f>IF(ISNUMBER(VALUE(LEFT(P32,1))),IF(ISNUMBER(VALUE(MID(P32,2,1))),LEFT(P32,2)+LEN(P32)-2,LEFT(P32,1)+LEN(P32)-1),LEN(P32))</f>
        <v>3</v>
      </c>
      <c r="R32" s="6" t="s">
        <v>113</v>
      </c>
    </row>
    <row r="33" spans="11:18" x14ac:dyDescent="0.25">
      <c r="K33" s="1">
        <v>27</v>
      </c>
      <c r="L33" s="2" t="s">
        <v>15</v>
      </c>
      <c r="M33" s="1" t="s">
        <v>4</v>
      </c>
      <c r="N33" s="1" t="s">
        <v>8</v>
      </c>
      <c r="O33" s="1" t="s">
        <v>119</v>
      </c>
      <c r="P33" s="3" t="s">
        <v>81</v>
      </c>
      <c r="Q33">
        <f>IF(ISNUMBER(VALUE(LEFT(P33,1))),IF(ISNUMBER(VALUE(MID(P33,2,1))),LEFT(P33,2)+LEN(P33)-2,LEFT(P33,1)+LEN(P33)-1),LEN(P33))</f>
        <v>1</v>
      </c>
      <c r="R33" t="s">
        <v>116</v>
      </c>
    </row>
    <row r="34" spans="11:18" x14ac:dyDescent="0.25">
      <c r="K34" s="1">
        <v>29</v>
      </c>
      <c r="L34" s="2" t="s">
        <v>16</v>
      </c>
      <c r="M34" s="1" t="s">
        <v>4</v>
      </c>
      <c r="N34" s="1" t="s">
        <v>6</v>
      </c>
      <c r="O34" s="1" t="s">
        <v>120</v>
      </c>
      <c r="P34" s="3" t="s">
        <v>83</v>
      </c>
      <c r="Q34">
        <f>IF(ISNUMBER(VALUE(LEFT(P34,1))),IF(ISNUMBER(VALUE(MID(P34,2,1))),LEFT(P34,2)+LEN(P34)-2,LEFT(P34,1)+LEN(P34)-1),LEN(P34))</f>
        <v>6</v>
      </c>
      <c r="R34" t="s">
        <v>91</v>
      </c>
    </row>
    <row r="35" spans="11:18" x14ac:dyDescent="0.25">
      <c r="K35" s="1">
        <v>33</v>
      </c>
      <c r="L35" s="2" t="s">
        <v>17</v>
      </c>
      <c r="M35" s="1" t="s">
        <v>4</v>
      </c>
      <c r="N35" s="1" t="s">
        <v>8</v>
      </c>
      <c r="O35" s="1" t="s">
        <v>119</v>
      </c>
      <c r="P35" s="3" t="s">
        <v>78</v>
      </c>
      <c r="Q35">
        <f>IF(ISNUMBER(VALUE(LEFT(P35,1))),IF(ISNUMBER(VALUE(MID(P35,2,1))),LEFT(P35,2)+LEN(P35)-2,LEFT(P35,1)+LEN(P35)-1),LEN(P35))</f>
        <v>2</v>
      </c>
      <c r="R35" t="s">
        <v>115</v>
      </c>
    </row>
    <row r="36" spans="11:18" x14ac:dyDescent="0.25">
      <c r="K36" s="1">
        <v>35</v>
      </c>
      <c r="L36" s="2" t="s">
        <v>18</v>
      </c>
      <c r="M36" s="1" t="s">
        <v>4</v>
      </c>
      <c r="N36" s="1" t="s">
        <v>6</v>
      </c>
      <c r="O36" s="1" t="s">
        <v>119</v>
      </c>
      <c r="P36" s="3" t="s">
        <v>81</v>
      </c>
      <c r="Q36">
        <f>IF(ISNUMBER(VALUE(LEFT(P36,1))),IF(ISNUMBER(VALUE(MID(P36,2,1))),LEFT(P36,2)+LEN(P36)-2,LEFT(P36,1)+LEN(P36)-1),LEN(P36))</f>
        <v>1</v>
      </c>
      <c r="R36" t="s">
        <v>114</v>
      </c>
    </row>
    <row r="37" spans="11:18" x14ac:dyDescent="0.25">
      <c r="K37" s="1">
        <v>36</v>
      </c>
      <c r="L37" s="2" t="s">
        <v>19</v>
      </c>
      <c r="M37" s="1" t="s">
        <v>4</v>
      </c>
      <c r="N37" s="1" t="s">
        <v>8</v>
      </c>
      <c r="O37" s="1" t="s">
        <v>120</v>
      </c>
      <c r="P37" s="3" t="s">
        <v>79</v>
      </c>
      <c r="Q37">
        <f>IF(ISNUMBER(VALUE(LEFT(P37,1))),IF(ISNUMBER(VALUE(MID(P37,2,1))),LEFT(P37,2)+LEN(P37)-2,LEFT(P37,1)+LEN(P37)-1),LEN(P37))</f>
        <v>3</v>
      </c>
      <c r="R37" t="s">
        <v>116</v>
      </c>
    </row>
    <row r="38" spans="11:18" x14ac:dyDescent="0.25">
      <c r="K38" s="1">
        <v>45</v>
      </c>
      <c r="L38" s="2" t="s">
        <v>21</v>
      </c>
      <c r="M38" s="1" t="s">
        <v>20</v>
      </c>
      <c r="N38" s="1" t="s">
        <v>8</v>
      </c>
      <c r="O38" s="1" t="s">
        <v>119</v>
      </c>
      <c r="P38" s="3" t="s">
        <v>84</v>
      </c>
      <c r="Q38">
        <f>IF(ISNUMBER(VALUE(LEFT(P38,1))),IF(ISNUMBER(VALUE(MID(P38,2,1))),LEFT(P38,2)+LEN(P38)-2,LEFT(P38,1)+LEN(P38)-1),LEN(P38))</f>
        <v>3</v>
      </c>
      <c r="R38" t="s">
        <v>116</v>
      </c>
    </row>
    <row r="39" spans="11:18" x14ac:dyDescent="0.25">
      <c r="K39" s="1">
        <v>51</v>
      </c>
      <c r="L39" s="2" t="s">
        <v>22</v>
      </c>
      <c r="M39" s="1" t="s">
        <v>20</v>
      </c>
      <c r="N39" s="1" t="s">
        <v>8</v>
      </c>
      <c r="O39" s="1" t="s">
        <v>119</v>
      </c>
      <c r="P39" s="3" t="s">
        <v>85</v>
      </c>
      <c r="Q39">
        <f>IF(ISNUMBER(VALUE(LEFT(P39,1))),IF(ISNUMBER(VALUE(MID(P39,2,1))),LEFT(P39,2)+LEN(P39)-2,LEFT(P39,1)+LEN(P39)-1),LEN(P39))</f>
        <v>2</v>
      </c>
      <c r="R39" t="s">
        <v>115</v>
      </c>
    </row>
    <row r="40" spans="11:18" x14ac:dyDescent="0.25">
      <c r="K40" s="1">
        <v>52</v>
      </c>
      <c r="L40" s="2" t="s">
        <v>23</v>
      </c>
      <c r="M40" s="1" t="s">
        <v>20</v>
      </c>
      <c r="N40" s="1" t="s">
        <v>8</v>
      </c>
      <c r="O40" s="1" t="s">
        <v>120</v>
      </c>
      <c r="P40" s="3" t="s">
        <v>86</v>
      </c>
      <c r="Q40">
        <f>IF(ISNUMBER(VALUE(LEFT(P40,1))),IF(ISNUMBER(VALUE(MID(P40,2,1))),LEFT(P40,2)+LEN(P40)-2,LEFT(P40,1)+LEN(P40)-1),LEN(P40))</f>
        <v>3</v>
      </c>
      <c r="R40" t="s">
        <v>115</v>
      </c>
    </row>
    <row r="41" spans="11:18" x14ac:dyDescent="0.25">
      <c r="K41" s="1">
        <v>55</v>
      </c>
      <c r="L41" s="2" t="s">
        <v>24</v>
      </c>
      <c r="M41" s="1" t="s">
        <v>20</v>
      </c>
      <c r="N41" s="1" t="s">
        <v>8</v>
      </c>
      <c r="O41" s="1" t="s">
        <v>119</v>
      </c>
      <c r="P41" s="3" t="s">
        <v>85</v>
      </c>
      <c r="Q41">
        <f>IF(ISNUMBER(VALUE(LEFT(P41,1))),IF(ISNUMBER(VALUE(MID(P41,2,1))),LEFT(P41,2)+LEN(P41)-2,LEFT(P41,1)+LEN(P41)-1),LEN(P41))</f>
        <v>2</v>
      </c>
      <c r="R41" t="s">
        <v>116</v>
      </c>
    </row>
    <row r="42" spans="11:18" x14ac:dyDescent="0.25">
      <c r="K42" s="1">
        <v>56</v>
      </c>
      <c r="L42" s="2" t="s">
        <v>25</v>
      </c>
      <c r="M42" s="1" t="s">
        <v>20</v>
      </c>
      <c r="N42" s="1" t="s">
        <v>8</v>
      </c>
      <c r="O42" s="1" t="s">
        <v>119</v>
      </c>
      <c r="P42" s="3" t="s">
        <v>86</v>
      </c>
      <c r="Q42">
        <f>IF(ISNUMBER(VALUE(LEFT(P42,1))),IF(ISNUMBER(VALUE(MID(P42,2,1))),LEFT(P42,2)+LEN(P42)-2,LEFT(P42,1)+LEN(P42)-1),LEN(P42))</f>
        <v>3</v>
      </c>
      <c r="R42" t="s">
        <v>121</v>
      </c>
    </row>
    <row r="43" spans="11:18" x14ac:dyDescent="0.25">
      <c r="K43" s="1">
        <v>58</v>
      </c>
      <c r="L43" s="2" t="s">
        <v>26</v>
      </c>
      <c r="M43" s="1" t="s">
        <v>20</v>
      </c>
      <c r="N43" s="1" t="s">
        <v>7</v>
      </c>
      <c r="O43" s="1" t="s">
        <v>120</v>
      </c>
      <c r="P43" s="3" t="s">
        <v>86</v>
      </c>
      <c r="Q43">
        <f>IF(ISNUMBER(VALUE(LEFT(P43,1))),IF(ISNUMBER(VALUE(MID(P43,2,1))),LEFT(P43,2)+LEN(P43)-2,LEFT(P43,1)+LEN(P43)-1),LEN(P43))</f>
        <v>3</v>
      </c>
      <c r="R43" t="s">
        <v>113</v>
      </c>
    </row>
    <row r="44" spans="11:18" x14ac:dyDescent="0.25">
      <c r="K44" s="1">
        <v>64</v>
      </c>
      <c r="L44" s="2" t="s">
        <v>27</v>
      </c>
      <c r="M44" s="1" t="s">
        <v>20</v>
      </c>
      <c r="N44" s="1" t="s">
        <v>8</v>
      </c>
      <c r="O44" s="1" t="s">
        <v>119</v>
      </c>
      <c r="P44" s="3" t="s">
        <v>85</v>
      </c>
      <c r="Q44">
        <f>IF(ISNUMBER(VALUE(LEFT(P44,1))),IF(ISNUMBER(VALUE(MID(P44,2,1))),LEFT(P44,2)+LEN(P44)-2,LEFT(P44,1)+LEN(P44)-1),LEN(P44))</f>
        <v>2</v>
      </c>
      <c r="R44" t="s">
        <v>116</v>
      </c>
    </row>
    <row r="45" spans="11:18" x14ac:dyDescent="0.25">
      <c r="K45" s="1">
        <v>66</v>
      </c>
      <c r="L45" s="2" t="s">
        <v>28</v>
      </c>
      <c r="M45" s="1" t="s">
        <v>20</v>
      </c>
      <c r="N45" s="1" t="s">
        <v>7</v>
      </c>
      <c r="O45" s="1" t="s">
        <v>119</v>
      </c>
      <c r="P45" s="3" t="s">
        <v>88</v>
      </c>
      <c r="Q45">
        <f>IF(ISNUMBER(VALUE(LEFT(P45,1))),IF(ISNUMBER(VALUE(MID(P45,2,1))),LEFT(P45,2)+LEN(P45)-2,LEFT(P45,1)+LEN(P45)-1),LEN(P45))</f>
        <v>6</v>
      </c>
      <c r="R45" t="s">
        <v>115</v>
      </c>
    </row>
    <row r="46" spans="11:18" x14ac:dyDescent="0.25">
      <c r="K46" s="1">
        <v>68</v>
      </c>
      <c r="L46" s="2" t="s">
        <v>29</v>
      </c>
      <c r="M46" s="1" t="s">
        <v>20</v>
      </c>
      <c r="N46" s="1" t="s">
        <v>6</v>
      </c>
      <c r="O46" s="1" t="s">
        <v>119</v>
      </c>
      <c r="P46" s="3" t="s">
        <v>7</v>
      </c>
      <c r="Q46">
        <f>IF(ISNUMBER(VALUE(LEFT(P46,1))),IF(ISNUMBER(VALUE(MID(P46,2,1))),LEFT(P46,2)+LEN(P46)-2,LEFT(P46,1)+LEN(P46)-1),LEN(P46))</f>
        <v>1</v>
      </c>
      <c r="R46" t="s">
        <v>115</v>
      </c>
    </row>
    <row r="47" spans="11:18" x14ac:dyDescent="0.25">
      <c r="K47" s="1">
        <v>72</v>
      </c>
      <c r="L47" s="2" t="s">
        <v>30</v>
      </c>
      <c r="M47" s="1" t="s">
        <v>20</v>
      </c>
      <c r="N47" s="1" t="s">
        <v>7</v>
      </c>
      <c r="O47" s="1" t="s">
        <v>119</v>
      </c>
      <c r="P47" s="3" t="s">
        <v>89</v>
      </c>
      <c r="Q47">
        <f>IF(ISNUMBER(VALUE(LEFT(P47,1))),IF(ISNUMBER(VALUE(MID(P47,2,1))),LEFT(P47,2)+LEN(P47)-2,LEFT(P47,1)+LEN(P47)-1),LEN(P47))</f>
        <v>2</v>
      </c>
      <c r="R47" t="s">
        <v>116</v>
      </c>
    </row>
    <row r="48" spans="11:18" x14ac:dyDescent="0.25">
      <c r="K48" s="1">
        <v>74</v>
      </c>
      <c r="L48" s="2" t="s">
        <v>31</v>
      </c>
      <c r="M48" s="1" t="s">
        <v>20</v>
      </c>
      <c r="N48" s="1" t="s">
        <v>8</v>
      </c>
      <c r="O48" s="1" t="s">
        <v>120</v>
      </c>
      <c r="P48" s="3" t="s">
        <v>86</v>
      </c>
      <c r="Q48">
        <f>IF(ISNUMBER(VALUE(LEFT(P48,1))),IF(ISNUMBER(VALUE(MID(P48,2,1))),LEFT(P48,2)+LEN(P48)-2,LEFT(P48,1)+LEN(P48)-1),LEN(P48))</f>
        <v>3</v>
      </c>
      <c r="R48" t="s">
        <v>115</v>
      </c>
    </row>
    <row r="49" spans="11:18" x14ac:dyDescent="0.25">
      <c r="K49" s="1">
        <v>75</v>
      </c>
      <c r="L49" s="2" t="s">
        <v>32</v>
      </c>
      <c r="M49" s="1" t="s">
        <v>20</v>
      </c>
      <c r="N49" s="1" t="s">
        <v>8</v>
      </c>
      <c r="O49" s="1" t="s">
        <v>120</v>
      </c>
      <c r="P49" s="3" t="s">
        <v>7</v>
      </c>
      <c r="Q49">
        <f>IF(ISNUMBER(VALUE(LEFT(P49,1))),IF(ISNUMBER(VALUE(MID(P49,2,1))),LEFT(P49,2)+LEN(P49)-2,LEFT(P49,1)+LEN(P49)-1),LEN(P49))</f>
        <v>1</v>
      </c>
      <c r="R49" s="6" t="s">
        <v>113</v>
      </c>
    </row>
    <row r="50" spans="11:18" x14ac:dyDescent="0.25">
      <c r="K50" s="1">
        <v>77</v>
      </c>
      <c r="L50" s="2" t="s">
        <v>33</v>
      </c>
      <c r="M50" s="1" t="s">
        <v>20</v>
      </c>
      <c r="N50" s="1" t="s">
        <v>6</v>
      </c>
      <c r="O50" s="1" t="s">
        <v>120</v>
      </c>
      <c r="P50" s="3" t="s">
        <v>87</v>
      </c>
      <c r="Q50">
        <f>IF(ISNUMBER(VALUE(LEFT(P50,1))),IF(ISNUMBER(VALUE(MID(P50,2,1))),LEFT(P50,2)+LEN(P50)-2,LEFT(P50,1)+LEN(P50)-1),LEN(P50))</f>
        <v>5</v>
      </c>
      <c r="R50" s="6" t="s">
        <v>115</v>
      </c>
    </row>
    <row r="51" spans="11:18" x14ac:dyDescent="0.25">
      <c r="K51" s="1">
        <v>84</v>
      </c>
      <c r="L51" s="2" t="s">
        <v>35</v>
      </c>
      <c r="M51" s="1" t="s">
        <v>34</v>
      </c>
      <c r="N51" s="1" t="s">
        <v>8</v>
      </c>
      <c r="O51" s="1" t="s">
        <v>119</v>
      </c>
      <c r="P51" s="3" t="s">
        <v>90</v>
      </c>
      <c r="Q51">
        <f>IF(ISNUMBER(VALUE(LEFT(P51,1))),IF(ISNUMBER(VALUE(MID(P51,2,1))),LEFT(P51,2)+LEN(P51)-2,LEFT(P51,1)+LEN(P51)-1),LEN(P51))</f>
        <v>2</v>
      </c>
      <c r="R51" t="s">
        <v>113</v>
      </c>
    </row>
    <row r="52" spans="11:18" x14ac:dyDescent="0.25">
      <c r="K52" s="1">
        <v>91</v>
      </c>
      <c r="L52" s="2" t="s">
        <v>36</v>
      </c>
      <c r="M52" s="1" t="s">
        <v>34</v>
      </c>
      <c r="N52" s="1" t="s">
        <v>7</v>
      </c>
      <c r="O52" s="1" t="s">
        <v>120</v>
      </c>
      <c r="P52" s="3" t="s">
        <v>93</v>
      </c>
      <c r="Q52">
        <f>IF(ISNUMBER(VALUE(LEFT(P52,1))),IF(ISNUMBER(VALUE(MID(P52,2,1))),LEFT(P52,2)+LEN(P52)-2,LEFT(P52,1)+LEN(P52)-1),LEN(P52))</f>
        <v>6</v>
      </c>
      <c r="R52" t="s">
        <v>115</v>
      </c>
    </row>
    <row r="53" spans="11:18" x14ac:dyDescent="0.25">
      <c r="K53" s="1">
        <v>95</v>
      </c>
      <c r="L53" s="2" t="s">
        <v>37</v>
      </c>
      <c r="M53" s="1" t="s">
        <v>34</v>
      </c>
      <c r="N53" s="1" t="s">
        <v>7</v>
      </c>
      <c r="O53" s="1" t="s">
        <v>120</v>
      </c>
      <c r="P53" s="3" t="s">
        <v>94</v>
      </c>
      <c r="Q53">
        <f>IF(ISNUMBER(VALUE(LEFT(P53,1))),IF(ISNUMBER(VALUE(MID(P53,2,1))),LEFT(P53,2)+LEN(P53)-2,LEFT(P53,1)+LEN(P53)-1),LEN(P53))</f>
        <v>4</v>
      </c>
      <c r="R53" t="s">
        <v>115</v>
      </c>
    </row>
    <row r="54" spans="11:18" x14ac:dyDescent="0.25">
      <c r="K54" s="1">
        <v>96</v>
      </c>
      <c r="L54" s="2" t="s">
        <v>38</v>
      </c>
      <c r="M54" s="1" t="s">
        <v>34</v>
      </c>
      <c r="N54" s="1" t="s">
        <v>7</v>
      </c>
      <c r="O54" s="1" t="s">
        <v>119</v>
      </c>
      <c r="P54" s="3" t="s">
        <v>90</v>
      </c>
      <c r="Q54">
        <f>IF(ISNUMBER(VALUE(LEFT(P54,1))),IF(ISNUMBER(VALUE(MID(P54,2,1))),LEFT(P54,2)+LEN(P54)-2,LEFT(P54,1)+LEN(P54)-1),LEN(P54))</f>
        <v>2</v>
      </c>
      <c r="R54" t="s">
        <v>112</v>
      </c>
    </row>
    <row r="55" spans="11:18" x14ac:dyDescent="0.25">
      <c r="K55" s="1">
        <v>97</v>
      </c>
      <c r="L55" s="2" t="s">
        <v>39</v>
      </c>
      <c r="M55" s="1" t="s">
        <v>34</v>
      </c>
      <c r="N55" s="1" t="s">
        <v>8</v>
      </c>
      <c r="O55" s="1" t="s">
        <v>120</v>
      </c>
      <c r="P55" s="3" t="s">
        <v>91</v>
      </c>
      <c r="Q55">
        <f>IF(ISNUMBER(VALUE(LEFT(P55,1))),IF(ISNUMBER(VALUE(MID(P55,2,1))),LEFT(P55,2)+LEN(P55)-2,LEFT(P55,1)+LEN(P55)-1),LEN(P55))</f>
        <v>1</v>
      </c>
      <c r="R55" t="s">
        <v>116</v>
      </c>
    </row>
    <row r="56" spans="11:18" x14ac:dyDescent="0.25">
      <c r="K56" s="1">
        <v>100</v>
      </c>
      <c r="L56" s="2" t="s">
        <v>40</v>
      </c>
      <c r="M56" s="1" t="s">
        <v>34</v>
      </c>
      <c r="N56" s="1" t="s">
        <v>6</v>
      </c>
      <c r="O56" s="1" t="s">
        <v>119</v>
      </c>
      <c r="P56" s="3" t="s">
        <v>92</v>
      </c>
      <c r="Q56">
        <f>IF(ISNUMBER(VALUE(LEFT(P56,1))),IF(ISNUMBER(VALUE(MID(P56,2,1))),LEFT(P56,2)+LEN(P56)-2,LEFT(P56,1)+LEN(P56)-1),LEN(P56))</f>
        <v>3</v>
      </c>
      <c r="R56" t="s">
        <v>113</v>
      </c>
    </row>
    <row r="57" spans="11:18" x14ac:dyDescent="0.25">
      <c r="K57" s="1">
        <v>104</v>
      </c>
      <c r="L57" s="2" t="s">
        <v>41</v>
      </c>
      <c r="M57" s="1" t="s">
        <v>34</v>
      </c>
      <c r="N57" s="1" t="s">
        <v>8</v>
      </c>
      <c r="O57" s="1" t="s">
        <v>120</v>
      </c>
      <c r="P57" s="3" t="s">
        <v>95</v>
      </c>
      <c r="Q57">
        <f>IF(ISNUMBER(VALUE(LEFT(P57,1))),IF(ISNUMBER(VALUE(MID(P57,2,1))),LEFT(P57,2)+LEN(P57)-2,LEFT(P57,1)+LEN(P57)-1),LEN(P57))</f>
        <v>5</v>
      </c>
      <c r="R57" t="s">
        <v>112</v>
      </c>
    </row>
    <row r="58" spans="11:18" x14ac:dyDescent="0.25">
      <c r="K58" s="1">
        <v>106</v>
      </c>
      <c r="L58" s="2" t="s">
        <v>42</v>
      </c>
      <c r="M58" s="1" t="s">
        <v>34</v>
      </c>
      <c r="N58" s="1" t="s">
        <v>8</v>
      </c>
      <c r="O58" s="1" t="s">
        <v>120</v>
      </c>
      <c r="P58" s="3" t="s">
        <v>92</v>
      </c>
      <c r="Q58">
        <f>IF(ISNUMBER(VALUE(LEFT(P58,1))),IF(ISNUMBER(VALUE(MID(P58,2,1))),LEFT(P58,2)+LEN(P58)-2,LEFT(P58,1)+LEN(P58)-1),LEN(P58))</f>
        <v>3</v>
      </c>
      <c r="R58" t="s">
        <v>113</v>
      </c>
    </row>
    <row r="59" spans="11:18" x14ac:dyDescent="0.25">
      <c r="K59" s="1">
        <v>111</v>
      </c>
      <c r="L59" s="2" t="s">
        <v>43</v>
      </c>
      <c r="M59" s="1" t="s">
        <v>34</v>
      </c>
      <c r="N59" s="1" t="s">
        <v>5</v>
      </c>
      <c r="O59" s="1" t="s">
        <v>120</v>
      </c>
      <c r="P59" s="3" t="s">
        <v>96</v>
      </c>
      <c r="Q59">
        <f>IF(ISNUMBER(VALUE(LEFT(P59,1))),IF(ISNUMBER(VALUE(MID(P59,2,1))),LEFT(P59,2)+LEN(P59)-2,LEFT(P59,1)+LEN(P59)-1),LEN(P59))</f>
        <v>9</v>
      </c>
      <c r="R59" t="s">
        <v>113</v>
      </c>
    </row>
    <row r="60" spans="11:18" x14ac:dyDescent="0.25">
      <c r="K60" s="1">
        <v>116</v>
      </c>
      <c r="L60" s="2" t="s">
        <v>44</v>
      </c>
      <c r="M60" s="1" t="s">
        <v>34</v>
      </c>
      <c r="N60" s="1" t="s">
        <v>8</v>
      </c>
      <c r="O60" s="1" t="s">
        <v>120</v>
      </c>
      <c r="P60" s="3" t="s">
        <v>90</v>
      </c>
      <c r="Q60">
        <f>IF(ISNUMBER(VALUE(LEFT(P60,1))),IF(ISNUMBER(VALUE(MID(P60,2,1))),LEFT(P60,2)+LEN(P60)-2,LEFT(P60,1)+LEN(P60)-1),LEN(P60))</f>
        <v>2</v>
      </c>
      <c r="R60" t="s">
        <v>116</v>
      </c>
    </row>
    <row r="61" spans="11:18" x14ac:dyDescent="0.25">
      <c r="K61" s="1">
        <v>121</v>
      </c>
      <c r="L61" s="2" t="s">
        <v>45</v>
      </c>
      <c r="M61" s="1" t="s">
        <v>34</v>
      </c>
      <c r="N61" s="1" t="s">
        <v>8</v>
      </c>
      <c r="O61" s="1" t="s">
        <v>119</v>
      </c>
      <c r="P61" s="3" t="s">
        <v>91</v>
      </c>
      <c r="Q61">
        <f>IF(ISNUMBER(VALUE(LEFT(P61,1))),IF(ISNUMBER(VALUE(MID(P61,2,1))),LEFT(P61,2)+LEN(P61)-2,LEFT(P61,1)+LEN(P61)-1),LEN(P61))</f>
        <v>1</v>
      </c>
      <c r="R61" t="s">
        <v>113</v>
      </c>
    </row>
    <row r="62" spans="11:18" x14ac:dyDescent="0.25">
      <c r="K62" s="1">
        <v>122</v>
      </c>
      <c r="L62" s="2" t="s">
        <v>46</v>
      </c>
      <c r="M62" s="1" t="s">
        <v>34</v>
      </c>
      <c r="N62" s="1" t="s">
        <v>8</v>
      </c>
      <c r="O62" s="1" t="s">
        <v>119</v>
      </c>
      <c r="P62" s="3" t="s">
        <v>91</v>
      </c>
      <c r="Q62">
        <f>IF(ISNUMBER(VALUE(LEFT(P62,1))),IF(ISNUMBER(VALUE(MID(P62,2,1))),LEFT(P62,2)+LEN(P62)-2,LEFT(P62,1)+LEN(P62)-1),LEN(P62))</f>
        <v>1</v>
      </c>
      <c r="R62" t="s">
        <v>115</v>
      </c>
    </row>
    <row r="63" spans="11:18" x14ac:dyDescent="0.25">
      <c r="K63" s="1">
        <v>125</v>
      </c>
      <c r="L63" s="2" t="s">
        <v>48</v>
      </c>
      <c r="M63" s="1" t="s">
        <v>47</v>
      </c>
      <c r="N63" s="1" t="s">
        <v>8</v>
      </c>
      <c r="O63" s="1" t="s">
        <v>120</v>
      </c>
      <c r="P63" s="3" t="s">
        <v>97</v>
      </c>
      <c r="Q63">
        <f>IF(ISNUMBER(VALUE(LEFT(P63,1))),IF(ISNUMBER(VALUE(MID(P63,2,1))),LEFT(P63,2)+LEN(P63)-2,LEFT(P63,1)+LEN(P63)-1),LEN(P63))</f>
        <v>3</v>
      </c>
      <c r="R63" s="6" t="s">
        <v>115</v>
      </c>
    </row>
    <row r="64" spans="11:18" x14ac:dyDescent="0.25">
      <c r="K64" s="1">
        <v>133</v>
      </c>
      <c r="L64" s="2" t="s">
        <v>49</v>
      </c>
      <c r="M64" s="1" t="s">
        <v>47</v>
      </c>
      <c r="N64" s="1" t="s">
        <v>8</v>
      </c>
      <c r="O64" s="1" t="s">
        <v>119</v>
      </c>
      <c r="P64" s="3" t="s">
        <v>100</v>
      </c>
      <c r="Q64">
        <f>IF(ISNUMBER(VALUE(LEFT(P64,1))),IF(ISNUMBER(VALUE(MID(P64,2,1))),LEFT(P64,2)+LEN(P64)-2,LEFT(P64,1)+LEN(P64)-1),LEN(P64))</f>
        <v>4</v>
      </c>
      <c r="R64" t="s">
        <v>112</v>
      </c>
    </row>
    <row r="65" spans="11:18" x14ac:dyDescent="0.25">
      <c r="K65" s="1">
        <v>136</v>
      </c>
      <c r="L65" s="2" t="s">
        <v>50</v>
      </c>
      <c r="M65" s="1" t="s">
        <v>47</v>
      </c>
      <c r="N65" s="1" t="s">
        <v>8</v>
      </c>
      <c r="O65" s="1" t="s">
        <v>120</v>
      </c>
      <c r="P65" s="3" t="s">
        <v>99</v>
      </c>
      <c r="Q65">
        <f>IF(ISNUMBER(VALUE(LEFT(P65,1))),IF(ISNUMBER(VALUE(MID(P65,2,1))),LEFT(P65,2)+LEN(P65)-2,LEFT(P65,1)+LEN(P65)-1),LEN(P65))</f>
        <v>4</v>
      </c>
      <c r="R65" t="s">
        <v>116</v>
      </c>
    </row>
    <row r="66" spans="11:18" x14ac:dyDescent="0.25">
      <c r="K66" s="1">
        <v>139</v>
      </c>
      <c r="L66" s="2" t="s">
        <v>51</v>
      </c>
      <c r="M66" s="1" t="s">
        <v>47</v>
      </c>
      <c r="N66" s="1" t="s">
        <v>7</v>
      </c>
      <c r="O66" s="1" t="s">
        <v>120</v>
      </c>
      <c r="P66" s="3" t="s">
        <v>97</v>
      </c>
      <c r="Q66">
        <f>IF(ISNUMBER(VALUE(LEFT(P66,1))),IF(ISNUMBER(VALUE(MID(P66,2,1))),LEFT(P66,2)+LEN(P66)-2,LEFT(P66,1)+LEN(P66)-1),LEN(P66))</f>
        <v>3</v>
      </c>
      <c r="R66" t="s">
        <v>112</v>
      </c>
    </row>
    <row r="67" spans="11:18" x14ac:dyDescent="0.25">
      <c r="K67" s="1">
        <v>143</v>
      </c>
      <c r="L67" s="2" t="s">
        <v>52</v>
      </c>
      <c r="M67" s="1" t="s">
        <v>47</v>
      </c>
      <c r="N67" s="1" t="s">
        <v>8</v>
      </c>
      <c r="O67" s="1" t="s">
        <v>120</v>
      </c>
      <c r="P67" s="3" t="s">
        <v>98</v>
      </c>
      <c r="Q67">
        <f>IF(ISNUMBER(VALUE(LEFT(P67,1))),IF(ISNUMBER(VALUE(MID(P67,2,1))),LEFT(P67,2)+LEN(P67)-2,LEFT(P67,1)+LEN(P67)-1),LEN(P67))</f>
        <v>5</v>
      </c>
      <c r="R67" t="s">
        <v>113</v>
      </c>
    </row>
    <row r="68" spans="11:18" x14ac:dyDescent="0.25">
      <c r="K68" s="1">
        <v>147</v>
      </c>
      <c r="L68" s="2" t="s">
        <v>53</v>
      </c>
      <c r="M68" s="1" t="s">
        <v>47</v>
      </c>
      <c r="N68" s="1" t="s">
        <v>7</v>
      </c>
      <c r="O68" s="1" t="s">
        <v>120</v>
      </c>
      <c r="P68" s="3" t="s">
        <v>101</v>
      </c>
      <c r="Q68">
        <f>IF(ISNUMBER(VALUE(LEFT(P68,1))),IF(ISNUMBER(VALUE(MID(P68,2,1))),LEFT(P68,2)+LEN(P68)-2,LEFT(P68,1)+LEN(P68)-1),LEN(P68))</f>
        <v>3</v>
      </c>
      <c r="R68" t="s">
        <v>115</v>
      </c>
    </row>
    <row r="69" spans="11:18" x14ac:dyDescent="0.25">
      <c r="K69" s="1">
        <v>152</v>
      </c>
      <c r="L69" s="2" t="s">
        <v>54</v>
      </c>
      <c r="M69" s="1" t="s">
        <v>47</v>
      </c>
      <c r="N69" s="1" t="s">
        <v>8</v>
      </c>
      <c r="O69" s="1" t="s">
        <v>120</v>
      </c>
      <c r="P69" s="3" t="s">
        <v>102</v>
      </c>
      <c r="Q69">
        <f>IF(ISNUMBER(VALUE(LEFT(P69,1))),IF(ISNUMBER(VALUE(MID(P69,2,1))),LEFT(P69,2)+LEN(P69)-2,LEFT(P69,1)+LEN(P69)-1),LEN(P69))</f>
        <v>2</v>
      </c>
      <c r="R69" t="s">
        <v>121</v>
      </c>
    </row>
    <row r="70" spans="11:18" x14ac:dyDescent="0.25">
      <c r="K70" s="1">
        <v>155</v>
      </c>
      <c r="L70" s="2" t="s">
        <v>55</v>
      </c>
      <c r="M70" s="1" t="s">
        <v>47</v>
      </c>
      <c r="N70" s="1" t="s">
        <v>8</v>
      </c>
      <c r="O70" s="1" t="s">
        <v>119</v>
      </c>
      <c r="P70" s="3" t="s">
        <v>6</v>
      </c>
      <c r="Q70">
        <f>IF(ISNUMBER(VALUE(LEFT(P70,1))),IF(ISNUMBER(VALUE(MID(P70,2,1))),LEFT(P70,2)+LEN(P70)-2,LEFT(P70,1)+LEN(P70)-1),LEN(P70))</f>
        <v>1</v>
      </c>
      <c r="R70" t="s">
        <v>115</v>
      </c>
    </row>
    <row r="71" spans="11:18" x14ac:dyDescent="0.25">
      <c r="K71" s="1">
        <v>156</v>
      </c>
      <c r="L71" s="2" t="s">
        <v>56</v>
      </c>
      <c r="M71" s="1" t="s">
        <v>47</v>
      </c>
      <c r="N71" s="1" t="s">
        <v>8</v>
      </c>
      <c r="O71" s="1" t="s">
        <v>119</v>
      </c>
      <c r="P71" s="3" t="s">
        <v>6</v>
      </c>
      <c r="Q71">
        <f>IF(ISNUMBER(VALUE(LEFT(P71,1))),IF(ISNUMBER(VALUE(MID(P71,2,1))),LEFT(P71,2)+LEN(P71)-2,LEFT(P71,1)+LEN(P71)-1),LEN(P71))</f>
        <v>1</v>
      </c>
      <c r="R71" t="s">
        <v>116</v>
      </c>
    </row>
    <row r="72" spans="11:18" x14ac:dyDescent="0.25">
      <c r="K72" s="1">
        <v>159</v>
      </c>
      <c r="L72" s="2" t="s">
        <v>57</v>
      </c>
      <c r="M72" s="1" t="s">
        <v>47</v>
      </c>
      <c r="N72" s="1" t="s">
        <v>8</v>
      </c>
      <c r="O72" s="1" t="s">
        <v>119</v>
      </c>
      <c r="P72" s="3" t="s">
        <v>102</v>
      </c>
      <c r="Q72">
        <f>IF(ISNUMBER(VALUE(LEFT(P72,1))),IF(ISNUMBER(VALUE(MID(P72,2,1))),LEFT(P72,2)+LEN(P72)-2,LEFT(P72,1)+LEN(P72)-1),LEN(P72))</f>
        <v>2</v>
      </c>
      <c r="R72" t="s">
        <v>113</v>
      </c>
    </row>
    <row r="73" spans="11:18" x14ac:dyDescent="0.25">
      <c r="K73" s="1">
        <v>160</v>
      </c>
      <c r="L73" s="2" t="s">
        <v>58</v>
      </c>
      <c r="M73" s="1" t="s">
        <v>47</v>
      </c>
      <c r="N73" s="1" t="s">
        <v>7</v>
      </c>
      <c r="O73" s="1" t="s">
        <v>119</v>
      </c>
      <c r="P73" s="3" t="s">
        <v>103</v>
      </c>
      <c r="Q73">
        <f>IF(ISNUMBER(VALUE(LEFT(P73,1))),IF(ISNUMBER(VALUE(MID(P73,2,1))),LEFT(P73,2)+LEN(P73)-2,LEFT(P73,1)+LEN(P73)-1),LEN(P73))</f>
        <v>3</v>
      </c>
      <c r="R73" t="s">
        <v>112</v>
      </c>
    </row>
    <row r="74" spans="11:18" x14ac:dyDescent="0.25">
      <c r="K74" s="1">
        <v>161</v>
      </c>
      <c r="L74" s="2" t="s">
        <v>59</v>
      </c>
      <c r="M74" s="1" t="s">
        <v>47</v>
      </c>
      <c r="N74" s="1" t="s">
        <v>8</v>
      </c>
      <c r="O74" s="1" t="s">
        <v>120</v>
      </c>
      <c r="P74" s="3" t="s">
        <v>104</v>
      </c>
      <c r="Q74">
        <f>IF(ISNUMBER(VALUE(LEFT(P74,1))),IF(ISNUMBER(VALUE(MID(P74,2,1))),LEFT(P74,2)+LEN(P74)-2,LEFT(P74,1)+LEN(P74)-1),LEN(P74))</f>
        <v>2</v>
      </c>
      <c r="R74" t="s">
        <v>114</v>
      </c>
    </row>
    <row r="75" spans="11:18" x14ac:dyDescent="0.25">
      <c r="K75" s="1">
        <v>162</v>
      </c>
      <c r="L75" s="2" t="s">
        <v>60</v>
      </c>
      <c r="M75" s="1" t="s">
        <v>47</v>
      </c>
      <c r="N75" s="1" t="s">
        <v>6</v>
      </c>
      <c r="O75" s="1" t="s">
        <v>119</v>
      </c>
      <c r="P75" s="3" t="s">
        <v>100</v>
      </c>
      <c r="Q75">
        <f>IF(ISNUMBER(VALUE(LEFT(P75,1))),IF(ISNUMBER(VALUE(MID(P75,2,1))),LEFT(P75,2)+LEN(P75)-2,LEFT(P75,1)+LEN(P75)-1),LEN(P75))</f>
        <v>4</v>
      </c>
      <c r="R75" t="s">
        <v>115</v>
      </c>
    </row>
    <row r="76" spans="11:18" x14ac:dyDescent="0.25">
      <c r="K76" s="1">
        <v>165</v>
      </c>
      <c r="L76" s="2" t="s">
        <v>62</v>
      </c>
      <c r="M76" s="1" t="s">
        <v>61</v>
      </c>
      <c r="N76" s="1" t="s">
        <v>7</v>
      </c>
      <c r="O76" s="1" t="s">
        <v>120</v>
      </c>
      <c r="P76" s="3" t="s">
        <v>105</v>
      </c>
      <c r="Q76">
        <f>IF(ISNUMBER(VALUE(LEFT(P76,1))),IF(ISNUMBER(VALUE(MID(P76,2,1))),LEFT(P76,2)+LEN(P76)-2,LEFT(P76,1)+LEN(P76)-1),LEN(P76))</f>
        <v>4</v>
      </c>
      <c r="R76" t="s">
        <v>116</v>
      </c>
    </row>
    <row r="77" spans="11:18" x14ac:dyDescent="0.25">
      <c r="K77" s="1">
        <v>170</v>
      </c>
      <c r="L77" s="2" t="s">
        <v>63</v>
      </c>
      <c r="M77" s="1" t="s">
        <v>61</v>
      </c>
      <c r="N77" s="1" t="s">
        <v>7</v>
      </c>
      <c r="O77" s="1" t="s">
        <v>120</v>
      </c>
      <c r="P77" s="3" t="s">
        <v>109</v>
      </c>
      <c r="Q77">
        <f>IF(ISNUMBER(VALUE(LEFT(P77,1))),IF(ISNUMBER(VALUE(MID(P77,2,1))),LEFT(P77,2)+LEN(P77)-2,LEFT(P77,1)+LEN(P77)-1),LEN(P77))</f>
        <v>5</v>
      </c>
      <c r="R77" t="s">
        <v>112</v>
      </c>
    </row>
    <row r="78" spans="11:18" x14ac:dyDescent="0.25">
      <c r="K78" s="1">
        <v>171</v>
      </c>
      <c r="L78" s="2" t="s">
        <v>64</v>
      </c>
      <c r="M78" s="1" t="s">
        <v>61</v>
      </c>
      <c r="N78" s="1" t="s">
        <v>8</v>
      </c>
      <c r="O78" s="1" t="s">
        <v>119</v>
      </c>
      <c r="P78" s="3" t="s">
        <v>108</v>
      </c>
      <c r="Q78">
        <f>IF(ISNUMBER(VALUE(LEFT(P78,1))),IF(ISNUMBER(VALUE(MID(P78,2,1))),LEFT(P78,2)+LEN(P78)-2,LEFT(P78,1)+LEN(P78)-1),LEN(P78))</f>
        <v>1</v>
      </c>
      <c r="R78" t="s">
        <v>116</v>
      </c>
    </row>
    <row r="79" spans="11:18" x14ac:dyDescent="0.25">
      <c r="K79" s="1">
        <v>174</v>
      </c>
      <c r="L79" s="2" t="s">
        <v>65</v>
      </c>
      <c r="M79" s="1" t="s">
        <v>61</v>
      </c>
      <c r="N79" s="1" t="s">
        <v>8</v>
      </c>
      <c r="O79" s="1" t="s">
        <v>119</v>
      </c>
      <c r="P79" s="3" t="s">
        <v>108</v>
      </c>
      <c r="Q79">
        <f>IF(ISNUMBER(VALUE(LEFT(P79,1))),IF(ISNUMBER(VALUE(MID(P79,2,1))),LEFT(P79,2)+LEN(P79)-2,LEFT(P79,1)+LEN(P79)-1),LEN(P79))</f>
        <v>1</v>
      </c>
      <c r="R79" t="s">
        <v>115</v>
      </c>
    </row>
    <row r="80" spans="11:18" x14ac:dyDescent="0.25">
      <c r="K80" s="1">
        <v>178</v>
      </c>
      <c r="L80" s="2" t="s">
        <v>66</v>
      </c>
      <c r="M80" s="1" t="s">
        <v>61</v>
      </c>
      <c r="N80" s="1" t="s">
        <v>7</v>
      </c>
      <c r="O80" s="1" t="s">
        <v>120</v>
      </c>
      <c r="P80" s="3" t="s">
        <v>110</v>
      </c>
      <c r="Q80">
        <f>IF(ISNUMBER(VALUE(LEFT(P80,1))),IF(ISNUMBER(VALUE(MID(P80,2,1))),LEFT(P80,2)+LEN(P80)-2,LEFT(P80,1)+LEN(P80)-1),LEN(P80))</f>
        <v>7</v>
      </c>
      <c r="R80" s="6" t="s">
        <v>112</v>
      </c>
    </row>
    <row r="81" spans="11:18" x14ac:dyDescent="0.25">
      <c r="K81" s="1">
        <v>179</v>
      </c>
      <c r="L81" s="2" t="s">
        <v>67</v>
      </c>
      <c r="M81" s="1" t="s">
        <v>61</v>
      </c>
      <c r="N81" s="1" t="s">
        <v>8</v>
      </c>
      <c r="O81" s="1" t="s">
        <v>120</v>
      </c>
      <c r="P81" s="3" t="s">
        <v>106</v>
      </c>
      <c r="Q81">
        <f>IF(ISNUMBER(VALUE(LEFT(P81,1))),IF(ISNUMBER(VALUE(MID(P81,2,1))),LEFT(P81,2)+LEN(P81)-2,LEFT(P81,1)+LEN(P81)-1),LEN(P81))</f>
        <v>4</v>
      </c>
      <c r="R81" t="s">
        <v>115</v>
      </c>
    </row>
    <row r="82" spans="11:18" x14ac:dyDescent="0.25">
      <c r="K82" s="1">
        <v>183</v>
      </c>
      <c r="L82" s="2" t="s">
        <v>68</v>
      </c>
      <c r="M82" s="1" t="s">
        <v>61</v>
      </c>
      <c r="N82" s="1" t="s">
        <v>8</v>
      </c>
      <c r="O82" s="1" t="s">
        <v>120</v>
      </c>
      <c r="P82" s="3" t="s">
        <v>108</v>
      </c>
      <c r="Q82">
        <f>IF(ISNUMBER(VALUE(LEFT(P82,1))),IF(ISNUMBER(VALUE(MID(P82,2,1))),LEFT(P82,2)+LEN(P82)-2,LEFT(P82,1)+LEN(P82)-1),LEN(P82))</f>
        <v>1</v>
      </c>
      <c r="R82" t="s">
        <v>113</v>
      </c>
    </row>
    <row r="83" spans="11:18" x14ac:dyDescent="0.25">
      <c r="K83" s="1">
        <v>186</v>
      </c>
      <c r="L83" s="2" t="s">
        <v>69</v>
      </c>
      <c r="M83" s="1" t="s">
        <v>61</v>
      </c>
      <c r="N83" s="1" t="s">
        <v>8</v>
      </c>
      <c r="O83" s="1" t="s">
        <v>119</v>
      </c>
      <c r="P83" s="3" t="s">
        <v>107</v>
      </c>
      <c r="Q83">
        <f>IF(ISNUMBER(VALUE(LEFT(P83,1))),IF(ISNUMBER(VALUE(MID(P83,2,1))),LEFT(P83,2)+LEN(P83)-2,LEFT(P83,1)+LEN(P83)-1),LEN(P83))</f>
        <v>2</v>
      </c>
      <c r="R83" t="s">
        <v>116</v>
      </c>
    </row>
    <row r="84" spans="11:18" x14ac:dyDescent="0.25">
      <c r="K84" s="1">
        <v>188</v>
      </c>
      <c r="L84" s="2" t="s">
        <v>70</v>
      </c>
      <c r="M84" s="1" t="s">
        <v>61</v>
      </c>
      <c r="N84" s="1" t="s">
        <v>8</v>
      </c>
      <c r="O84" s="1" t="s">
        <v>119</v>
      </c>
      <c r="P84" s="3" t="s">
        <v>107</v>
      </c>
      <c r="Q84">
        <f>IF(ISNUMBER(VALUE(LEFT(P84,1))),IF(ISNUMBER(VALUE(MID(P84,2,1))),LEFT(P84,2)+LEN(P84)-2,LEFT(P84,1)+LEN(P84)-1),LEN(P84))</f>
        <v>2</v>
      </c>
      <c r="R84" t="s">
        <v>116</v>
      </c>
    </row>
    <row r="85" spans="11:18" x14ac:dyDescent="0.25">
      <c r="K85" s="1">
        <v>191</v>
      </c>
      <c r="L85" s="2" t="s">
        <v>71</v>
      </c>
      <c r="M85" s="1" t="s">
        <v>61</v>
      </c>
      <c r="N85" s="1" t="s">
        <v>8</v>
      </c>
      <c r="O85" s="1" t="s">
        <v>119</v>
      </c>
      <c r="P85" s="3" t="s">
        <v>108</v>
      </c>
      <c r="Q85">
        <f>IF(ISNUMBER(VALUE(LEFT(P85,1))),IF(ISNUMBER(VALUE(MID(P85,2,1))),LEFT(P85,2)+LEN(P85)-2,LEFT(P85,1)+LEN(P85)-1),LEN(P85))</f>
        <v>1</v>
      </c>
      <c r="R85" t="s">
        <v>115</v>
      </c>
    </row>
    <row r="86" spans="11:18" x14ac:dyDescent="0.25">
      <c r="K86" s="1">
        <v>194</v>
      </c>
      <c r="L86" s="2" t="s">
        <v>72</v>
      </c>
      <c r="M86" s="1" t="s">
        <v>61</v>
      </c>
      <c r="N86" s="1" t="s">
        <v>6</v>
      </c>
      <c r="O86" s="1" t="s">
        <v>119</v>
      </c>
      <c r="P86" s="3" t="s">
        <v>108</v>
      </c>
      <c r="Q86">
        <f>IF(ISNUMBER(VALUE(LEFT(P86,1))),IF(ISNUMBER(VALUE(MID(P86,2,1))),LEFT(P86,2)+LEN(P86)-2,LEFT(P86,1)+LEN(P86)-1),LEN(P86))</f>
        <v>1</v>
      </c>
      <c r="R86" t="s">
        <v>115</v>
      </c>
    </row>
    <row r="87" spans="11:18" x14ac:dyDescent="0.25">
      <c r="K87" s="1">
        <v>201</v>
      </c>
      <c r="L87" s="2" t="s">
        <v>73</v>
      </c>
      <c r="M87" s="1" t="s">
        <v>61</v>
      </c>
      <c r="N87" s="1" t="s">
        <v>7</v>
      </c>
      <c r="O87" s="1" t="s">
        <v>119</v>
      </c>
      <c r="P87" s="3" t="s">
        <v>111</v>
      </c>
      <c r="Q87">
        <f>IF(ISNUMBER(VALUE(LEFT(P87,1))),IF(ISNUMBER(VALUE(MID(P87,2,1))),LEFT(P87,2)+LEN(P87)-2,LEFT(P87,1)+LEN(P87)-1),LEN(P87))</f>
        <v>2</v>
      </c>
      <c r="R87" t="s">
        <v>116</v>
      </c>
    </row>
  </sheetData>
  <sortState ref="K4:R64">
    <sortCondition ref="K4:K64"/>
  </sortState>
  <hyperlinks>
    <hyperlink ref="L27" r:id="rId1" display="http://gatherer.wizards.com/Pages/Card/Details.aspx?multiverseid=370816"/>
    <hyperlink ref="L28" r:id="rId2" display="http://gatherer.wizards.com/Pages/Card/Details.aspx?multiverseid=370666"/>
    <hyperlink ref="L29" r:id="rId3" display="http://gatherer.wizards.com/Pages/Card/Details.aspx?multiverseid=370804"/>
    <hyperlink ref="L30" r:id="rId4" display="http://gatherer.wizards.com/Pages/Card/Details.aspx?multiverseid=370726"/>
    <hyperlink ref="L31" r:id="rId5" display="http://gatherer.wizards.com/Pages/Card/Details.aspx?multiverseid=370712"/>
    <hyperlink ref="L32" r:id="rId6" display="http://gatherer.wizards.com/Pages/Card/Details.aspx?multiverseid=370817"/>
    <hyperlink ref="L33" r:id="rId7" display="http://gatherer.wizards.com/Pages/Card/Details.aspx?multiverseid=370742"/>
    <hyperlink ref="L34" r:id="rId8" display="http://gatherer.wizards.com/Pages/Card/Details.aspx?multiverseid=370808"/>
    <hyperlink ref="L35" r:id="rId9" display="http://gatherer.wizards.com/Pages/Card/Details.aspx?multiverseid=370779"/>
    <hyperlink ref="L36" r:id="rId10" display="http://gatherer.wizards.com/Pages/Card/Details.aspx?multiverseid=370578"/>
    <hyperlink ref="L37" r:id="rId11" display="http://gatherer.wizards.com/Pages/Card/Details.aspx?multiverseid=370730"/>
    <hyperlink ref="L38" r:id="rId12" display="http://gatherer.wizards.com/Pages/Card/Details.aspx?multiverseid=370755"/>
    <hyperlink ref="L39" r:id="rId13" display="http://gatherer.wizards.com/Pages/Card/Details.aspx?multiverseid=370818"/>
    <hyperlink ref="L40" r:id="rId14" display="http://gatherer.wizards.com/Pages/Card/Details.aspx?multiverseid=370616"/>
    <hyperlink ref="L41" r:id="rId15" display="http://gatherer.wizards.com/Pages/Card/Details.aspx?multiverseid=370694"/>
    <hyperlink ref="L42" r:id="rId16" display="http://gatherer.wizards.com/Pages/Card/Details.aspx?multiverseid=370678"/>
    <hyperlink ref="L43" r:id="rId17" display="http://gatherer.wizards.com/Pages/Card/Details.aspx?multiverseid=370774"/>
    <hyperlink ref="L44" r:id="rId18" display="http://gatherer.wizards.com/Pages/Card/Details.aspx?multiverseid=370719"/>
    <hyperlink ref="L45" r:id="rId19" display="http://gatherer.wizards.com/Pages/Card/Details.aspx?multiverseid=370751"/>
    <hyperlink ref="L46" r:id="rId20" display="http://gatherer.wizards.com/Pages/Card/Details.aspx?multiverseid=370644"/>
    <hyperlink ref="L47" r:id="rId21" display="http://gatherer.wizards.com/Pages/Card/Details.aspx?multiverseid=370645"/>
    <hyperlink ref="L48" r:id="rId22" display="http://gatherer.wizards.com/Pages/Card/Details.aspx?multiverseid=370641"/>
    <hyperlink ref="L49" r:id="rId23" display="http://gatherer.wizards.com/Pages/Card/Details.aspx?multiverseid=370706"/>
    <hyperlink ref="L50" r:id="rId24" display="http://gatherer.wizards.com/Pages/Card/Details.aspx?multiverseid=370663"/>
    <hyperlink ref="L51" r:id="rId25" display="http://gatherer.wizards.com/Pages/Card/Details.aspx?multiverseid=370677"/>
    <hyperlink ref="L52" r:id="rId26" display="http://gatherer.wizards.com/Pages/Card/Details.aspx?multiverseid=370630"/>
    <hyperlink ref="L53" r:id="rId27" display="http://gatherer.wizards.com/Pages/Card/Details.aspx?multiverseid=370732"/>
    <hyperlink ref="L54" r:id="rId28" display="http://gatherer.wizards.com/Pages/Card/Details.aspx?multiverseid=370609"/>
    <hyperlink ref="L55" r:id="rId29" display="http://gatherer.wizards.com/Pages/Card/Details.aspx?multiverseid=370577"/>
    <hyperlink ref="L56" r:id="rId30" display="http://gatherer.wizards.com/Pages/Card/Details.aspx?multiverseid=370776"/>
    <hyperlink ref="L57" r:id="rId31" display="http://gatherer.wizards.com/Pages/Card/Details.aspx?multiverseid=370652"/>
    <hyperlink ref="L58" r:id="rId32" display="http://gatherer.wizards.com/Pages/Card/Details.aspx?multiverseid=370711"/>
    <hyperlink ref="L59" r:id="rId33" display="http://gatherer.wizards.com/Pages/Card/Details.aspx?multiverseid=370636"/>
    <hyperlink ref="L60" r:id="rId34" display="http://gatherer.wizards.com/Pages/Card/Details.aspx?multiverseid=370722"/>
    <hyperlink ref="L61" r:id="rId35" display="http://gatherer.wizards.com/Pages/Card/Details.aspx?multiverseid=370799"/>
    <hyperlink ref="L62" r:id="rId36" display="http://gatherer.wizards.com/Pages/Card/Details.aspx?multiverseid=370759"/>
    <hyperlink ref="L63" r:id="rId37" display="http://gatherer.wizards.com/Pages/Card/Details.aspx?multiverseid=370618"/>
    <hyperlink ref="L64" r:id="rId38" display="http://gatherer.wizards.com/Pages/Card/Details.aspx?multiverseid=370659"/>
    <hyperlink ref="L65" r:id="rId39" display="http://gatherer.wizards.com/Pages/Card/Details.aspx?multiverseid=370621"/>
    <hyperlink ref="L66" r:id="rId40" display="http://gatherer.wizards.com/Pages/Card/Details.aspx?multiverseid=370824"/>
    <hyperlink ref="L67" r:id="rId41" display="http://gatherer.wizards.com/Pages/Card/Details.aspx?multiverseid=370595"/>
    <hyperlink ref="L68" r:id="rId42" display="http://gatherer.wizards.com/Pages/Card/Details.aspx?multiverseid=370604"/>
    <hyperlink ref="L69" r:id="rId43" display="http://gatherer.wizards.com/Pages/Card/Details.aspx?multiverseid=370713"/>
    <hyperlink ref="L70" r:id="rId44" display="http://gatherer.wizards.com/Pages/Card/Details.aspx?multiverseid=370654"/>
    <hyperlink ref="L71" r:id="rId45" display="http://gatherer.wizards.com/Pages/Card/Details.aspx?multiverseid=370784"/>
    <hyperlink ref="L72" r:id="rId46" display="http://gatherer.wizards.com/Pages/Card/Details.aspx?multiverseid=370607"/>
    <hyperlink ref="L73" r:id="rId47" display="http://gatherer.wizards.com/Pages/Card/Details.aspx?multiverseid=370614"/>
    <hyperlink ref="L74" r:id="rId48" display="http://gatherer.wizards.com/Pages/Card/Details.aspx?multiverseid=370791"/>
    <hyperlink ref="L75" r:id="rId49" display="http://gatherer.wizards.com/Pages/Card/Details.aspx?multiverseid=370790"/>
    <hyperlink ref="L76" r:id="rId50" display="http://gatherer.wizards.com/Pages/Card/Details.aspx?multiverseid=370642"/>
    <hyperlink ref="L77" r:id="rId51" display="http://gatherer.wizards.com/Pages/Card/Details.aspx?multiverseid=370797"/>
    <hyperlink ref="L78" r:id="rId52" display="http://gatherer.wizards.com/Pages/Card/Details.aspx?multiverseid=370633"/>
    <hyperlink ref="L79" r:id="rId53" display="http://gatherer.wizards.com/Pages/Card/Details.aspx?multiverseid=370788"/>
    <hyperlink ref="L80" r:id="rId54" display="http://gatherer.wizards.com/Pages/Card/Details.aspx?multiverseid=370718"/>
    <hyperlink ref="L81" r:id="rId55" display="http://gatherer.wizards.com/Pages/Card/Details.aspx?multiverseid=370743"/>
    <hyperlink ref="L82" r:id="rId56" display="http://gatherer.wizards.com/Pages/Card/Details.aspx?multiverseid=370767"/>
    <hyperlink ref="L83" r:id="rId57" display="http://gatherer.wizards.com/Pages/Card/Details.aspx?multiverseid=370802"/>
    <hyperlink ref="L84" r:id="rId58" display="http://gatherer.wizards.com/Pages/Card/Details.aspx?multiverseid=370601"/>
    <hyperlink ref="L85" r:id="rId59" display="http://gatherer.wizards.com/Pages/Card/Details.aspx?multiverseid=370803"/>
    <hyperlink ref="L86" r:id="rId60" display="http://gatherer.wizards.com/Pages/Card/Details.aspx?multiverseid=370710"/>
    <hyperlink ref="L87" r:id="rId61" display="http://gatherer.wizards.com/Pages/Card/Details.aspx?multiverseid=370628"/>
  </hyperlinks>
  <pageMargins left="0.7" right="0.7" top="0.75" bottom="0.75" header="0.3" footer="0.3"/>
  <pageSetup orientation="portrait" r:id="rId62"/>
  <legacyDrawing r:id="rId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 Merchant</dc:creator>
  <cp:lastModifiedBy>Sameer Merchant</cp:lastModifiedBy>
  <cp:lastPrinted>2013-07-19T01:16:52Z</cp:lastPrinted>
  <dcterms:created xsi:type="dcterms:W3CDTF">2013-07-12T22:21:48Z</dcterms:created>
  <dcterms:modified xsi:type="dcterms:W3CDTF">2013-08-23T22:17:31Z</dcterms:modified>
</cp:coreProperties>
</file>